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016 - WAHBE\Enrollment Projections\Work\23_January 2021 Update\"/>
    </mc:Choice>
  </mc:AlternateContent>
  <bookViews>
    <workbookView xWindow="26040" yWindow="0" windowWidth="24270" windowHeight="11670"/>
  </bookViews>
  <sheets>
    <sheet name="Enrollment - Base" sheetId="2" r:id="rId1"/>
    <sheet name="Enrollment - Low" sheetId="3" r:id="rId2"/>
    <sheet name="Enrollment - High" sheetId="4" r:id="rId3"/>
    <sheet name="Premium Summary - Base" sheetId="1" r:id="rId4"/>
    <sheet name="Premium Summary - Low" sheetId="6" r:id="rId5"/>
    <sheet name="Premium Summary - High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2" l="1"/>
  <c r="P18" i="2"/>
  <c r="E18" i="2" l="1"/>
  <c r="E19" i="2" l="1"/>
  <c r="M18" i="2" l="1"/>
  <c r="M19" i="2" l="1"/>
  <c r="J18" i="2" l="1"/>
  <c r="J19" i="2" l="1"/>
  <c r="I11" i="4" l="1"/>
  <c r="I10" i="4"/>
  <c r="I10" i="3" l="1"/>
  <c r="I11" i="3"/>
  <c r="E17" i="2"/>
  <c r="J17" i="2"/>
  <c r="M17" i="2"/>
  <c r="P110" i="2" l="1"/>
  <c r="P114" i="2"/>
  <c r="P111" i="2"/>
  <c r="P108" i="2"/>
  <c r="P112" i="2"/>
  <c r="P116" i="2"/>
  <c r="P107" i="2"/>
  <c r="P115" i="2"/>
  <c r="P109" i="2"/>
  <c r="P113" i="2"/>
  <c r="P117" i="2"/>
  <c r="P106" i="2"/>
  <c r="P17" i="2" l="1"/>
  <c r="B142" i="7"/>
  <c r="A5" i="7"/>
  <c r="A4" i="7"/>
  <c r="A3" i="7"/>
  <c r="A3" i="4" l="1"/>
  <c r="A3" i="3"/>
  <c r="A4" i="3"/>
  <c r="M14" i="2" l="1"/>
  <c r="M10" i="2"/>
  <c r="M11" i="2"/>
  <c r="M12" i="2"/>
  <c r="M13" i="2"/>
  <c r="M15" i="2"/>
  <c r="M16" i="2"/>
  <c r="J10" i="2"/>
  <c r="J11" i="2"/>
  <c r="J12" i="2"/>
  <c r="J13" i="2"/>
  <c r="J14" i="2"/>
  <c r="J15" i="2"/>
  <c r="J16" i="2"/>
  <c r="P105" i="2" l="1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M9" i="2"/>
  <c r="B142" i="6" l="1"/>
  <c r="A5" i="6" l="1"/>
  <c r="A4" i="6"/>
  <c r="A3" i="6"/>
  <c r="D9" i="4"/>
  <c r="I9" i="4" s="1"/>
  <c r="D9" i="3"/>
  <c r="P9" i="2"/>
  <c r="O9" i="2"/>
  <c r="L9" i="2"/>
  <c r="I9" i="2"/>
  <c r="J9" i="2"/>
  <c r="A4" i="4"/>
  <c r="L11" i="2"/>
  <c r="L10" i="2"/>
  <c r="A5" i="1"/>
  <c r="A4" i="1"/>
  <c r="A3" i="1"/>
  <c r="H9" i="3" l="1"/>
  <c r="I9" i="3"/>
  <c r="J9" i="3"/>
  <c r="J9" i="4"/>
  <c r="E12" i="2"/>
  <c r="H9" i="4"/>
  <c r="E10" i="2"/>
  <c r="E16" i="2"/>
  <c r="E15" i="2"/>
  <c r="E14" i="2"/>
  <c r="E13" i="2"/>
  <c r="E11" i="2"/>
  <c r="P14" i="2" l="1"/>
  <c r="P16" i="2"/>
  <c r="P10" i="2"/>
  <c r="P12" i="2"/>
  <c r="P15" i="2"/>
  <c r="P11" i="2"/>
  <c r="P13" i="2"/>
  <c r="J35" i="3" l="1"/>
  <c r="J31" i="3"/>
  <c r="J34" i="3" l="1"/>
  <c r="C33" i="6"/>
  <c r="C21" i="6"/>
  <c r="J23" i="3"/>
  <c r="C22" i="6"/>
  <c r="C10" i="6"/>
  <c r="J47" i="3"/>
  <c r="C34" i="6"/>
  <c r="J46" i="3" l="1"/>
  <c r="C9" i="6"/>
  <c r="J22" i="3"/>
  <c r="J37" i="3"/>
  <c r="J24" i="3"/>
  <c r="C11" i="6"/>
  <c r="C23" i="6"/>
  <c r="C35" i="6"/>
  <c r="C24" i="6"/>
  <c r="J36" i="3" l="1"/>
  <c r="J25" i="3"/>
  <c r="J38" i="3"/>
  <c r="C25" i="6"/>
  <c r="J49" i="3"/>
  <c r="C12" i="6"/>
  <c r="C36" i="6"/>
  <c r="J39" i="3"/>
  <c r="J48" i="3" l="1"/>
  <c r="J40" i="3"/>
  <c r="J26" i="3"/>
  <c r="C13" i="6"/>
  <c r="C37" i="6"/>
  <c r="C26" i="6" l="1"/>
  <c r="J27" i="3"/>
  <c r="C14" i="6"/>
  <c r="C27" i="6"/>
  <c r="C38" i="6"/>
  <c r="J51" i="3"/>
  <c r="J41" i="3"/>
  <c r="J50" i="3" l="1"/>
  <c r="J28" i="3"/>
  <c r="J42" i="3"/>
  <c r="C28" i="6"/>
  <c r="C39" i="6"/>
  <c r="C15" i="6"/>
  <c r="J52" i="3"/>
  <c r="J29" i="3" l="1"/>
  <c r="C29" i="6"/>
  <c r="C16" i="6"/>
  <c r="C40" i="6"/>
  <c r="J43" i="3"/>
  <c r="J44" i="3" l="1"/>
  <c r="J30" i="3"/>
  <c r="C30" i="6"/>
  <c r="C17" i="6"/>
  <c r="C41" i="6"/>
  <c r="J45" i="3" l="1"/>
  <c r="J11" i="3" s="1"/>
  <c r="H11" i="3"/>
  <c r="C18" i="6"/>
  <c r="C31" i="6"/>
  <c r="C42" i="6"/>
  <c r="C19" i="6" l="1"/>
  <c r="C43" i="6"/>
  <c r="J54" i="3"/>
  <c r="J32" i="3"/>
  <c r="C32" i="6" l="1"/>
  <c r="C131" i="6" s="1"/>
  <c r="D11" i="3"/>
  <c r="J53" i="3"/>
  <c r="J33" i="3"/>
  <c r="J10" i="3" s="1"/>
  <c r="H10" i="3"/>
  <c r="C44" i="6" l="1"/>
  <c r="C132" i="6" s="1"/>
  <c r="D12" i="3"/>
  <c r="C20" i="6"/>
  <c r="C130" i="6" s="1"/>
  <c r="D10" i="3"/>
  <c r="J56" i="3"/>
  <c r="I12" i="3"/>
  <c r="J55" i="3"/>
  <c r="J57" i="3" l="1"/>
  <c r="J12" i="3" s="1"/>
  <c r="H12" i="3"/>
  <c r="J58" i="3" l="1"/>
  <c r="J61" i="3" l="1"/>
  <c r="J60" i="3"/>
  <c r="J59" i="3" l="1"/>
  <c r="J63" i="3" l="1"/>
  <c r="J62" i="3" l="1"/>
  <c r="J64" i="3" l="1"/>
  <c r="C46" i="6" l="1"/>
  <c r="C45" i="6" l="1"/>
  <c r="C47" i="6" l="1"/>
  <c r="C48" i="6"/>
  <c r="C49" i="6" l="1"/>
  <c r="C57" i="6" l="1"/>
  <c r="C50" i="6"/>
  <c r="C51" i="6" l="1"/>
  <c r="C52" i="6" l="1"/>
  <c r="C53" i="6" l="1"/>
  <c r="C54" i="6" l="1"/>
  <c r="C55" i="6" l="1"/>
  <c r="C56" i="6" l="1"/>
  <c r="C133" i="6" s="1"/>
  <c r="D13" i="3"/>
  <c r="J66" i="3" l="1"/>
  <c r="J65" i="3" l="1"/>
  <c r="I13" i="3" l="1"/>
  <c r="J67" i="3"/>
  <c r="J68" i="3"/>
  <c r="J69" i="3" l="1"/>
  <c r="J13" i="3" s="1"/>
  <c r="H13" i="3"/>
  <c r="J70" i="3" l="1"/>
  <c r="J71" i="3"/>
  <c r="J72" i="3" l="1"/>
  <c r="J73" i="3" l="1"/>
  <c r="J74" i="3" l="1"/>
  <c r="J75" i="3" l="1"/>
  <c r="J76" i="3" l="1"/>
  <c r="C58" i="6" l="1"/>
  <c r="C59" i="6"/>
  <c r="C60" i="6" l="1"/>
  <c r="C61" i="6" l="1"/>
  <c r="C62" i="6" l="1"/>
  <c r="C63" i="6" l="1"/>
  <c r="J77" i="3" l="1"/>
  <c r="J78" i="3"/>
  <c r="J79" i="3" l="1"/>
  <c r="I14" i="3" l="1"/>
  <c r="J80" i="3" l="1"/>
  <c r="J81" i="3" l="1"/>
  <c r="J14" i="3" s="1"/>
  <c r="H14" i="3"/>
  <c r="C64" i="6" l="1"/>
  <c r="C65" i="6" l="1"/>
  <c r="C66" i="6" l="1"/>
  <c r="C69" i="6" l="1"/>
  <c r="C70" i="6"/>
  <c r="C67" i="6"/>
  <c r="C71" i="6" l="1"/>
  <c r="J83" i="3"/>
  <c r="C68" i="6" l="1"/>
  <c r="C134" i="6" s="1"/>
  <c r="D14" i="3"/>
  <c r="J82" i="3"/>
  <c r="C72" i="6"/>
  <c r="J84" i="3"/>
  <c r="C73" i="6" l="1"/>
  <c r="J86" i="3"/>
  <c r="J85" i="3" l="1"/>
  <c r="C75" i="6" l="1"/>
  <c r="C74" i="6" l="1"/>
  <c r="C77" i="6" l="1"/>
  <c r="C76" i="6"/>
  <c r="J88" i="3" l="1"/>
  <c r="J87" i="3" l="1"/>
  <c r="J89" i="3"/>
  <c r="J90" i="3" l="1"/>
  <c r="C78" i="6" l="1"/>
  <c r="C79" i="6" l="1"/>
  <c r="C81" i="6" l="1"/>
  <c r="C82" i="6"/>
  <c r="C80" i="6" l="1"/>
  <c r="C135" i="6" s="1"/>
  <c r="D15" i="3"/>
  <c r="C83" i="6"/>
  <c r="C93" i="6" l="1"/>
  <c r="C94" i="6"/>
  <c r="C84" i="6"/>
  <c r="C95" i="6" l="1"/>
  <c r="C105" i="6" l="1"/>
  <c r="C85" i="6"/>
  <c r="C86" i="6"/>
  <c r="C96" i="6"/>
  <c r="C97" i="6" l="1"/>
  <c r="C87" i="6"/>
  <c r="C107" i="6" l="1"/>
  <c r="C88" i="6"/>
  <c r="C108" i="6"/>
  <c r="C98" i="6"/>
  <c r="C118" i="6" l="1"/>
  <c r="C106" i="6"/>
  <c r="C99" i="6"/>
  <c r="C89" i="6"/>
  <c r="C109" i="6"/>
  <c r="C119" i="6" l="1"/>
  <c r="C117" i="6"/>
  <c r="C100" i="6"/>
  <c r="C120" i="6"/>
  <c r="C90" i="6" l="1"/>
  <c r="C101" i="6"/>
  <c r="C91" i="6"/>
  <c r="C110" i="6" l="1"/>
  <c r="C111" i="6"/>
  <c r="C102" i="6"/>
  <c r="C122" i="6"/>
  <c r="C92" i="6" l="1"/>
  <c r="C136" i="6" s="1"/>
  <c r="D16" i="3"/>
  <c r="C112" i="6"/>
  <c r="C121" i="6"/>
  <c r="C113" i="6"/>
  <c r="C103" i="6"/>
  <c r="C114" i="6" l="1"/>
  <c r="C124" i="6"/>
  <c r="C123" i="6"/>
  <c r="C104" i="6"/>
  <c r="C137" i="6" s="1"/>
  <c r="D17" i="3"/>
  <c r="C115" i="6" l="1"/>
  <c r="C125" i="6"/>
  <c r="C116" i="6" l="1"/>
  <c r="C138" i="6" s="1"/>
  <c r="D18" i="3"/>
  <c r="C126" i="6"/>
  <c r="C127" i="6" l="1"/>
  <c r="C128" i="6" l="1"/>
  <c r="C139" i="6" s="1"/>
  <c r="D19" i="3"/>
  <c r="I15" i="3" l="1"/>
  <c r="J91" i="3" l="1"/>
  <c r="J92" i="3" l="1"/>
  <c r="J93" i="3" l="1"/>
  <c r="J15" i="3" s="1"/>
  <c r="H15" i="3"/>
  <c r="J94" i="3"/>
  <c r="J95" i="3"/>
  <c r="J96" i="3" l="1"/>
  <c r="J97" i="3" l="1"/>
  <c r="J98" i="3" l="1"/>
  <c r="J99" i="3" l="1"/>
  <c r="J100" i="3" l="1"/>
  <c r="J101" i="3" l="1"/>
  <c r="J102" i="3" l="1"/>
  <c r="J103" i="3" l="1"/>
  <c r="J107" i="3" l="1"/>
  <c r="J104" i="3"/>
  <c r="J106" i="3"/>
  <c r="I16" i="3"/>
  <c r="J105" i="3" l="1"/>
  <c r="J16" i="3" s="1"/>
  <c r="H16" i="3"/>
  <c r="J119" i="3"/>
  <c r="J108" i="3"/>
  <c r="J109" i="3"/>
  <c r="J118" i="3"/>
  <c r="J110" i="3" l="1"/>
  <c r="J121" i="3" l="1"/>
  <c r="J131" i="3"/>
  <c r="J130" i="3"/>
  <c r="J120" i="3"/>
  <c r="J111" i="3"/>
  <c r="J132" i="3" l="1"/>
  <c r="J113" i="3"/>
  <c r="J112" i="3"/>
  <c r="J133" i="3"/>
  <c r="J122" i="3" l="1"/>
  <c r="J123" i="3"/>
  <c r="J114" i="3" l="1"/>
  <c r="J124" i="3"/>
  <c r="I17" i="3" l="1"/>
  <c r="J116" i="3"/>
  <c r="J134" i="3"/>
  <c r="J115" i="3"/>
  <c r="J126" i="3"/>
  <c r="J135" i="3"/>
  <c r="J125" i="3" l="1"/>
  <c r="J136" i="3"/>
  <c r="I18" i="3" l="1"/>
  <c r="J137" i="3"/>
  <c r="J127" i="3"/>
  <c r="J138" i="3"/>
  <c r="J117" i="3" l="1"/>
  <c r="J17" i="3" s="1"/>
  <c r="H17" i="3"/>
  <c r="J128" i="3"/>
  <c r="J139" i="3"/>
  <c r="I19" i="3" l="1"/>
  <c r="J140" i="3" l="1"/>
  <c r="J129" i="3"/>
  <c r="J18" i="3" s="1"/>
  <c r="H18" i="3"/>
  <c r="J141" i="3" l="1"/>
  <c r="J19" i="3" s="1"/>
  <c r="H19" i="3"/>
  <c r="J35" i="4" l="1"/>
  <c r="J31" i="4"/>
  <c r="J34" i="4" l="1"/>
  <c r="C33" i="7"/>
  <c r="C21" i="7"/>
  <c r="J23" i="4"/>
  <c r="C22" i="7"/>
  <c r="C10" i="7"/>
  <c r="J47" i="4"/>
  <c r="C34" i="7"/>
  <c r="J46" i="4" l="1"/>
  <c r="C9" i="7"/>
  <c r="J22" i="4"/>
  <c r="J37" i="4"/>
  <c r="J24" i="4"/>
  <c r="C11" i="7"/>
  <c r="C23" i="7"/>
  <c r="C35" i="7"/>
  <c r="C24" i="7"/>
  <c r="J36" i="4" l="1"/>
  <c r="J25" i="4"/>
  <c r="J38" i="4"/>
  <c r="C25" i="7"/>
  <c r="J49" i="4"/>
  <c r="C12" i="7"/>
  <c r="C36" i="7"/>
  <c r="J39" i="4"/>
  <c r="J48" i="4" l="1"/>
  <c r="J40" i="4"/>
  <c r="J26" i="4"/>
  <c r="C13" i="7"/>
  <c r="C37" i="7"/>
  <c r="C26" i="7" l="1"/>
  <c r="J27" i="4"/>
  <c r="C14" i="7"/>
  <c r="C27" i="7"/>
  <c r="C38" i="7"/>
  <c r="J51" i="4"/>
  <c r="J41" i="4"/>
  <c r="J50" i="4" l="1"/>
  <c r="J28" i="4"/>
  <c r="J42" i="4"/>
  <c r="C28" i="7"/>
  <c r="C39" i="7"/>
  <c r="J52" i="4"/>
  <c r="C15" i="7" l="1"/>
  <c r="J29" i="4"/>
  <c r="C29" i="7"/>
  <c r="C16" i="7"/>
  <c r="C40" i="7"/>
  <c r="J43" i="4"/>
  <c r="J44" i="4" l="1"/>
  <c r="J30" i="4"/>
  <c r="C30" i="7"/>
  <c r="C17" i="7"/>
  <c r="C41" i="7"/>
  <c r="J45" i="4" l="1"/>
  <c r="J11" i="4" s="1"/>
  <c r="H11" i="4"/>
  <c r="C18" i="7"/>
  <c r="C31" i="7"/>
  <c r="C42" i="7"/>
  <c r="C19" i="7" l="1"/>
  <c r="C43" i="7"/>
  <c r="J54" i="4"/>
  <c r="J32" i="4"/>
  <c r="J53" i="4" l="1"/>
  <c r="C32" i="7"/>
  <c r="C131" i="7" s="1"/>
  <c r="D11" i="4"/>
  <c r="J33" i="4"/>
  <c r="J10" i="4" s="1"/>
  <c r="H10" i="4"/>
  <c r="C44" i="7" l="1"/>
  <c r="C132" i="7" s="1"/>
  <c r="D12" i="4"/>
  <c r="C20" i="7"/>
  <c r="C130" i="7" s="1"/>
  <c r="D10" i="4"/>
  <c r="J56" i="4"/>
  <c r="I12" i="4"/>
  <c r="J55" i="4"/>
  <c r="J57" i="4" l="1"/>
  <c r="J12" i="4" s="1"/>
  <c r="H12" i="4"/>
  <c r="J58" i="4" l="1"/>
  <c r="J61" i="4" l="1"/>
  <c r="J60" i="4"/>
  <c r="J59" i="4" l="1"/>
  <c r="J63" i="4" l="1"/>
  <c r="J62" i="4" l="1"/>
  <c r="J64" i="4" l="1"/>
  <c r="C46" i="7" l="1"/>
  <c r="C45" i="7" l="1"/>
  <c r="C47" i="7" l="1"/>
  <c r="C48" i="7"/>
  <c r="C49" i="7" l="1"/>
  <c r="C57" i="7" l="1"/>
  <c r="C50" i="7"/>
  <c r="C51" i="7" l="1"/>
  <c r="C52" i="7" l="1"/>
  <c r="C53" i="7" l="1"/>
  <c r="C54" i="7" l="1"/>
  <c r="C55" i="7" l="1"/>
  <c r="C56" i="7" l="1"/>
  <c r="C133" i="7" s="1"/>
  <c r="D13" i="4"/>
  <c r="J66" i="4" l="1"/>
  <c r="J65" i="4" l="1"/>
  <c r="I13" i="4" l="1"/>
  <c r="J67" i="4"/>
  <c r="J68" i="4"/>
  <c r="J69" i="4" l="1"/>
  <c r="J13" i="4" s="1"/>
  <c r="H13" i="4"/>
  <c r="J70" i="4" l="1"/>
  <c r="J71" i="4"/>
  <c r="J72" i="4" l="1"/>
  <c r="J73" i="4" l="1"/>
  <c r="J74" i="4" l="1"/>
  <c r="J75" i="4" l="1"/>
  <c r="J76" i="4" l="1"/>
  <c r="C58" i="7" l="1"/>
  <c r="C59" i="7"/>
  <c r="C60" i="7" l="1"/>
  <c r="C61" i="7" l="1"/>
  <c r="C62" i="7" l="1"/>
  <c r="C63" i="7"/>
  <c r="J77" i="4" l="1"/>
  <c r="J78" i="4"/>
  <c r="J79" i="4" l="1"/>
  <c r="I14" i="4" l="1"/>
  <c r="J80" i="4" l="1"/>
  <c r="J81" i="4" l="1"/>
  <c r="J14" i="4" s="1"/>
  <c r="H14" i="4"/>
  <c r="C64" i="7" l="1"/>
  <c r="C65" i="7" l="1"/>
  <c r="C66" i="7" l="1"/>
  <c r="C69" i="7" l="1"/>
  <c r="C70" i="7"/>
  <c r="C67" i="7"/>
  <c r="C71" i="7" l="1"/>
  <c r="J83" i="4"/>
  <c r="C68" i="7" l="1"/>
  <c r="C134" i="7" s="1"/>
  <c r="D14" i="4"/>
  <c r="J82" i="4"/>
  <c r="J84" i="4"/>
  <c r="C72" i="7" l="1"/>
  <c r="C73" i="7"/>
  <c r="J86" i="4" l="1"/>
  <c r="J85" i="4" l="1"/>
  <c r="C75" i="7" l="1"/>
  <c r="C74" i="7" l="1"/>
  <c r="C77" i="7" l="1"/>
  <c r="C76" i="7"/>
  <c r="J88" i="4" l="1"/>
  <c r="J89" i="4" l="1"/>
  <c r="J87" i="4" l="1"/>
  <c r="J90" i="4"/>
  <c r="C78" i="7" l="1"/>
  <c r="C79" i="7" l="1"/>
  <c r="C81" i="7"/>
  <c r="C80" i="7" l="1"/>
  <c r="C135" i="7" s="1"/>
  <c r="D15" i="4"/>
  <c r="C82" i="7"/>
  <c r="C83" i="7"/>
  <c r="C84" i="7" l="1"/>
  <c r="C93" i="7" l="1"/>
  <c r="C85" i="7"/>
  <c r="C94" i="7" l="1"/>
  <c r="C86" i="7"/>
  <c r="C105" i="7" l="1"/>
  <c r="C87" i="7"/>
  <c r="C95" i="7" l="1"/>
  <c r="C96" i="7"/>
  <c r="C107" i="7"/>
  <c r="C88" i="7"/>
  <c r="C108" i="7"/>
  <c r="C97" i="7" l="1"/>
  <c r="C106" i="7"/>
  <c r="C89" i="7"/>
  <c r="C109" i="7"/>
  <c r="C119" i="7" l="1"/>
  <c r="C98" i="7"/>
  <c r="C118" i="7"/>
  <c r="C117" i="7"/>
  <c r="C120" i="7"/>
  <c r="C90" i="7" l="1"/>
  <c r="C99" i="7"/>
  <c r="C91" i="7"/>
  <c r="C110" i="7" l="1"/>
  <c r="C100" i="7"/>
  <c r="C111" i="7"/>
  <c r="C122" i="7"/>
  <c r="C101" i="7" l="1"/>
  <c r="C121" i="7"/>
  <c r="C92" i="7"/>
  <c r="C136" i="7" s="1"/>
  <c r="D16" i="4"/>
  <c r="C112" i="7"/>
  <c r="C113" i="7"/>
  <c r="C102" i="7" l="1"/>
  <c r="C124" i="7" l="1"/>
  <c r="C103" i="7"/>
  <c r="C123" i="7"/>
  <c r="C104" i="7"/>
  <c r="D17" i="4" l="1"/>
  <c r="C137" i="7"/>
  <c r="C115" i="7"/>
  <c r="C114" i="7"/>
  <c r="C116" i="7"/>
  <c r="C138" i="7" l="1"/>
  <c r="C126" i="7"/>
  <c r="D18" i="4"/>
  <c r="C125" i="7"/>
  <c r="C127" i="7" l="1"/>
  <c r="C128" i="7" l="1"/>
  <c r="C139" i="7" s="1"/>
  <c r="D19" i="4"/>
  <c r="I15" i="4" l="1"/>
  <c r="J91" i="4" l="1"/>
  <c r="J94" i="4" l="1"/>
  <c r="J92" i="4"/>
  <c r="J93" i="4" l="1"/>
  <c r="J15" i="4" s="1"/>
  <c r="H15" i="4"/>
  <c r="J95" i="4" l="1"/>
  <c r="I16" i="4" l="1"/>
  <c r="I17" i="4" l="1"/>
  <c r="I18" i="4" l="1"/>
  <c r="I19" i="4" l="1"/>
  <c r="J96" i="4" l="1"/>
  <c r="J97" i="4" l="1"/>
  <c r="J98" i="4" l="1"/>
  <c r="J99" i="4"/>
  <c r="J107" i="4"/>
  <c r="J106" i="4" l="1"/>
  <c r="J100" i="4"/>
  <c r="J109" i="4" l="1"/>
  <c r="J101" i="4"/>
  <c r="J119" i="4"/>
  <c r="J108" i="4" l="1"/>
  <c r="J118" i="4"/>
  <c r="J110" i="4"/>
  <c r="J102" i="4"/>
  <c r="J120" i="4"/>
  <c r="J103" i="4"/>
  <c r="J131" i="4" l="1"/>
  <c r="J111" i="4"/>
  <c r="J104" i="4" l="1"/>
  <c r="J122" i="4"/>
  <c r="J130" i="4"/>
  <c r="J113" i="4" l="1"/>
  <c r="J133" i="4"/>
  <c r="J121" i="4"/>
  <c r="J124" i="4" l="1"/>
  <c r="J114" i="4"/>
  <c r="J112" i="4"/>
  <c r="J105" i="4"/>
  <c r="J16" i="4" s="1"/>
  <c r="H16" i="4"/>
  <c r="J132" i="4"/>
  <c r="J135" i="4" l="1"/>
  <c r="J123" i="4"/>
  <c r="J115" i="4"/>
  <c r="J134" i="4" l="1"/>
  <c r="J136" i="4"/>
  <c r="J126" i="4"/>
  <c r="J116" i="4"/>
  <c r="J127" i="4" l="1"/>
  <c r="J125" i="4"/>
  <c r="J138" i="4" l="1"/>
  <c r="J128" i="4" l="1"/>
  <c r="J139" i="4"/>
  <c r="J137" i="4"/>
  <c r="J117" i="4"/>
  <c r="J17" i="4" s="1"/>
  <c r="H17" i="4"/>
  <c r="J140" i="4" l="1"/>
  <c r="J129" i="4" l="1"/>
  <c r="J18" i="4" s="1"/>
  <c r="H18" i="4"/>
  <c r="J141" i="4" l="1"/>
  <c r="J19" i="4" s="1"/>
  <c r="H19" i="4"/>
  <c r="O35" i="2" l="1"/>
  <c r="H22" i="1" s="1"/>
  <c r="O31" i="2"/>
  <c r="H18" i="1" s="1"/>
  <c r="O34" i="2" l="1"/>
  <c r="H21" i="1" s="1"/>
  <c r="C33" i="1"/>
  <c r="C21" i="1"/>
  <c r="O23" i="2"/>
  <c r="H10" i="1" s="1"/>
  <c r="C22" i="1"/>
  <c r="C10" i="1"/>
  <c r="O47" i="2"/>
  <c r="H34" i="1" s="1"/>
  <c r="C34" i="1"/>
  <c r="O46" i="2" l="1"/>
  <c r="H33" i="1" s="1"/>
  <c r="C9" i="1"/>
  <c r="O22" i="2"/>
  <c r="H9" i="1" s="1"/>
  <c r="O37" i="2"/>
  <c r="H24" i="1" s="1"/>
  <c r="O24" i="2"/>
  <c r="H11" i="1" s="1"/>
  <c r="C11" i="1"/>
  <c r="C23" i="1"/>
  <c r="C35" i="1"/>
  <c r="C24" i="1"/>
  <c r="O36" i="2" l="1"/>
  <c r="H23" i="1" s="1"/>
  <c r="O25" i="2"/>
  <c r="H12" i="1" s="1"/>
  <c r="O38" i="2"/>
  <c r="H25" i="1" s="1"/>
  <c r="C25" i="1"/>
  <c r="O49" i="2"/>
  <c r="H36" i="1" s="1"/>
  <c r="C12" i="1"/>
  <c r="C36" i="1"/>
  <c r="O39" i="2"/>
  <c r="H26" i="1" s="1"/>
  <c r="O48" i="2" l="1"/>
  <c r="H35" i="1" s="1"/>
  <c r="O40" i="2"/>
  <c r="H27" i="1" s="1"/>
  <c r="O26" i="2"/>
  <c r="H13" i="1" s="1"/>
  <c r="C13" i="1"/>
  <c r="C26" i="1"/>
  <c r="C37" i="1"/>
  <c r="O27" i="2" l="1"/>
  <c r="H14" i="1" s="1"/>
  <c r="C14" i="1"/>
  <c r="C27" i="1"/>
  <c r="C38" i="1"/>
  <c r="O51" i="2"/>
  <c r="H38" i="1" s="1"/>
  <c r="O41" i="2"/>
  <c r="H28" i="1" s="1"/>
  <c r="O50" i="2" l="1"/>
  <c r="H37" i="1" s="1"/>
  <c r="O28" i="2"/>
  <c r="H15" i="1" s="1"/>
  <c r="O42" i="2"/>
  <c r="H29" i="1" s="1"/>
  <c r="C28" i="1"/>
  <c r="C39" i="1"/>
  <c r="C15" i="1"/>
  <c r="O52" i="2"/>
  <c r="H39" i="1" s="1"/>
  <c r="O29" i="2" l="1"/>
  <c r="H16" i="1" s="1"/>
  <c r="C29" i="1"/>
  <c r="C16" i="1"/>
  <c r="C40" i="1"/>
  <c r="O43" i="2"/>
  <c r="H30" i="1" s="1"/>
  <c r="O44" i="2" l="1"/>
  <c r="H31" i="1" s="1"/>
  <c r="O30" i="2"/>
  <c r="H17" i="1" s="1"/>
  <c r="C30" i="1"/>
  <c r="C17" i="1"/>
  <c r="C41" i="1"/>
  <c r="O45" i="2" l="1"/>
  <c r="H32" i="1" s="1"/>
  <c r="I11" i="2"/>
  <c r="O11" i="2" s="1"/>
  <c r="C18" i="1"/>
  <c r="C31" i="1"/>
  <c r="C42" i="1"/>
  <c r="H131" i="1" l="1"/>
  <c r="C19" i="1"/>
  <c r="C43" i="1"/>
  <c r="O54" i="2"/>
  <c r="H41" i="1" s="1"/>
  <c r="O32" i="2"/>
  <c r="H19" i="1" s="1"/>
  <c r="O33" i="2" l="1"/>
  <c r="H20" i="1" s="1"/>
  <c r="I10" i="2"/>
  <c r="O10" i="2" s="1"/>
  <c r="C32" i="1"/>
  <c r="C131" i="1" s="1"/>
  <c r="D11" i="2"/>
  <c r="O53" i="2"/>
  <c r="H40" i="1" s="1"/>
  <c r="C44" i="1" l="1"/>
  <c r="C132" i="1" s="1"/>
  <c r="D12" i="2"/>
  <c r="C20" i="1"/>
  <c r="C130" i="1" s="1"/>
  <c r="D10" i="2"/>
  <c r="H130" i="1"/>
  <c r="O56" i="2"/>
  <c r="H43" i="1" s="1"/>
  <c r="L12" i="2"/>
  <c r="O55" i="2"/>
  <c r="H42" i="1" s="1"/>
  <c r="O57" i="2" l="1"/>
  <c r="H44" i="1" s="1"/>
  <c r="I12" i="2"/>
  <c r="O12" i="2" s="1"/>
  <c r="H132" i="1" l="1"/>
  <c r="O58" i="2" l="1"/>
  <c r="H45" i="1" s="1"/>
  <c r="O61" i="2" l="1"/>
  <c r="H48" i="1" s="1"/>
  <c r="O60" i="2"/>
  <c r="H47" i="1" s="1"/>
  <c r="O59" i="2" l="1"/>
  <c r="H46" i="1" s="1"/>
  <c r="O63" i="2" l="1"/>
  <c r="H50" i="1" s="1"/>
  <c r="O62" i="2" l="1"/>
  <c r="H49" i="1" s="1"/>
  <c r="O64" i="2" l="1"/>
  <c r="H51" i="1" s="1"/>
  <c r="C46" i="1" l="1"/>
  <c r="C45" i="1" l="1"/>
  <c r="C47" i="1" l="1"/>
  <c r="C48" i="1"/>
  <c r="C49" i="1" l="1"/>
  <c r="C57" i="1" l="1"/>
  <c r="C50" i="1"/>
  <c r="C51" i="1" l="1"/>
  <c r="C52" i="1" l="1"/>
  <c r="C53" i="1" l="1"/>
  <c r="C54" i="1" l="1"/>
  <c r="C55" i="1" l="1"/>
  <c r="C56" i="1" l="1"/>
  <c r="C133" i="1" s="1"/>
  <c r="D13" i="2"/>
  <c r="O66" i="2" l="1"/>
  <c r="H53" i="1" s="1"/>
  <c r="O65" i="2" l="1"/>
  <c r="H52" i="1" s="1"/>
  <c r="L13" i="2" l="1"/>
  <c r="O67" i="2"/>
  <c r="H54" i="1" s="1"/>
  <c r="O68" i="2"/>
  <c r="H55" i="1" s="1"/>
  <c r="O69" i="2" l="1"/>
  <c r="H56" i="1" s="1"/>
  <c r="I13" i="2"/>
  <c r="O13" i="2" s="1"/>
  <c r="H133" i="1" l="1"/>
  <c r="O70" i="2" l="1"/>
  <c r="H57" i="1" s="1"/>
  <c r="O71" i="2"/>
  <c r="H58" i="1" s="1"/>
  <c r="O72" i="2" l="1"/>
  <c r="H59" i="1" s="1"/>
  <c r="O73" i="2" l="1"/>
  <c r="H60" i="1" s="1"/>
  <c r="O74" i="2" l="1"/>
  <c r="H61" i="1" s="1"/>
  <c r="O75" i="2" l="1"/>
  <c r="H62" i="1" s="1"/>
  <c r="O76" i="2" l="1"/>
  <c r="H63" i="1" s="1"/>
  <c r="C58" i="1" l="1"/>
  <c r="C59" i="1"/>
  <c r="C60" i="1" l="1"/>
  <c r="C61" i="1" l="1"/>
  <c r="C62" i="1" l="1"/>
  <c r="C63" i="1" l="1"/>
  <c r="O77" i="2" l="1"/>
  <c r="H64" i="1" s="1"/>
  <c r="O78" i="2"/>
  <c r="H65" i="1" s="1"/>
  <c r="O79" i="2" l="1"/>
  <c r="H66" i="1" s="1"/>
  <c r="L14" i="2" l="1"/>
  <c r="O80" i="2" l="1"/>
  <c r="H67" i="1" s="1"/>
  <c r="O81" i="2" l="1"/>
  <c r="H68" i="1" s="1"/>
  <c r="I14" i="2"/>
  <c r="O14" i="2" s="1"/>
  <c r="H134" i="1" l="1"/>
  <c r="C64" i="1" l="1"/>
  <c r="C65" i="1" l="1"/>
  <c r="C66" i="1" l="1"/>
  <c r="C69" i="1" l="1"/>
  <c r="C70" i="1"/>
  <c r="C67" i="1"/>
  <c r="C71" i="1" l="1"/>
  <c r="O83" i="2"/>
  <c r="H70" i="1" s="1"/>
  <c r="C68" i="1" l="1"/>
  <c r="C134" i="1" s="1"/>
  <c r="D14" i="2"/>
  <c r="O82" i="2"/>
  <c r="H69" i="1" s="1"/>
  <c r="C72" i="1"/>
  <c r="O84" i="2"/>
  <c r="H71" i="1" s="1"/>
  <c r="C73" i="1" l="1"/>
  <c r="O86" i="2" l="1"/>
  <c r="H73" i="1" s="1"/>
  <c r="O85" i="2" l="1"/>
  <c r="H72" i="1" s="1"/>
  <c r="C75" i="1" l="1"/>
  <c r="C74" i="1" l="1"/>
  <c r="C77" i="1" l="1"/>
  <c r="C76" i="1"/>
  <c r="O88" i="2" l="1"/>
  <c r="H75" i="1" s="1"/>
  <c r="O87" i="2" l="1"/>
  <c r="H74" i="1" s="1"/>
  <c r="O89" i="2"/>
  <c r="H76" i="1" s="1"/>
  <c r="O90" i="2" l="1"/>
  <c r="H77" i="1" s="1"/>
  <c r="C78" i="1" l="1"/>
  <c r="C79" i="1" l="1"/>
  <c r="C81" i="1" l="1"/>
  <c r="C82" i="1"/>
  <c r="C80" i="1" l="1"/>
  <c r="C135" i="1" s="1"/>
  <c r="D15" i="2"/>
  <c r="C83" i="1"/>
  <c r="C93" i="1" l="1"/>
  <c r="C84" i="1"/>
  <c r="C94" i="1" l="1"/>
  <c r="C85" i="1"/>
  <c r="C96" i="1" l="1"/>
  <c r="C86" i="1" l="1"/>
  <c r="C97" i="1"/>
  <c r="C87" i="1"/>
  <c r="C105" i="1" l="1"/>
  <c r="C95" i="1"/>
  <c r="C108" i="1"/>
  <c r="C88" i="1"/>
  <c r="C98" i="1"/>
  <c r="C107" i="1" l="1"/>
  <c r="C99" i="1"/>
  <c r="C89" i="1"/>
  <c r="C109" i="1"/>
  <c r="C118" i="1" l="1"/>
  <c r="C117" i="1"/>
  <c r="C119" i="1"/>
  <c r="C106" i="1"/>
  <c r="C100" i="1"/>
  <c r="C120" i="1"/>
  <c r="C90" i="1" l="1"/>
  <c r="C101" i="1"/>
  <c r="C91" i="1"/>
  <c r="C110" i="1" l="1"/>
  <c r="C111" i="1"/>
  <c r="C102" i="1"/>
  <c r="C122" i="1"/>
  <c r="C92" i="1" l="1"/>
  <c r="C136" i="1" s="1"/>
  <c r="D16" i="2"/>
  <c r="C121" i="1"/>
  <c r="C113" i="1"/>
  <c r="C103" i="1"/>
  <c r="C112" i="1" l="1"/>
  <c r="C104" i="1" l="1"/>
  <c r="C137" i="1" s="1"/>
  <c r="D17" i="2"/>
  <c r="C124" i="1"/>
  <c r="C123" i="1"/>
  <c r="C114" i="1" l="1"/>
  <c r="C115" i="1"/>
  <c r="C125" i="1"/>
  <c r="C116" i="1"/>
  <c r="C138" i="1" l="1"/>
  <c r="D18" i="2"/>
  <c r="C126" i="1"/>
  <c r="C127" i="1" l="1"/>
  <c r="C128" i="1" l="1"/>
  <c r="C139" i="1" s="1"/>
  <c r="D19" i="2"/>
  <c r="L15" i="2" l="1"/>
  <c r="O91" i="2" l="1"/>
  <c r="H78" i="1" s="1"/>
  <c r="O92" i="2" l="1"/>
  <c r="H79" i="1" s="1"/>
  <c r="O93" i="2" l="1"/>
  <c r="H80" i="1" s="1"/>
  <c r="I15" i="2"/>
  <c r="O15" i="2" s="1"/>
  <c r="O94" i="2"/>
  <c r="H81" i="1" s="1"/>
  <c r="O95" i="2"/>
  <c r="H82" i="1" s="1"/>
  <c r="H135" i="1" l="1"/>
  <c r="O96" i="2"/>
  <c r="H83" i="1" s="1"/>
  <c r="O97" i="2" l="1"/>
  <c r="H84" i="1" s="1"/>
  <c r="O98" i="2" l="1"/>
  <c r="H85" i="1" s="1"/>
  <c r="O99" i="2" l="1"/>
  <c r="H86" i="1" s="1"/>
  <c r="O100" i="2" l="1"/>
  <c r="H87" i="1" s="1"/>
  <c r="O101" i="2" l="1"/>
  <c r="H88" i="1" s="1"/>
  <c r="O102" i="2" l="1"/>
  <c r="H89" i="1" s="1"/>
  <c r="O103" i="2" l="1"/>
  <c r="H90" i="1" s="1"/>
  <c r="O107" i="2" l="1"/>
  <c r="H94" i="1" s="1"/>
  <c r="O104" i="2"/>
  <c r="H91" i="1" s="1"/>
  <c r="O106" i="2"/>
  <c r="L16" i="2"/>
  <c r="H93" i="1" l="1"/>
  <c r="O109" i="2" l="1"/>
  <c r="H96" i="1" s="1"/>
  <c r="O118" i="2"/>
  <c r="O105" i="2"/>
  <c r="H92" i="1" s="1"/>
  <c r="I16" i="2"/>
  <c r="O16" i="2" s="1"/>
  <c r="O108" i="2"/>
  <c r="O119" i="2"/>
  <c r="H106" i="1" s="1"/>
  <c r="H136" i="1" l="1"/>
  <c r="H95" i="1"/>
  <c r="H105" i="1"/>
  <c r="O121" i="2" l="1"/>
  <c r="H108" i="1" s="1"/>
  <c r="O131" i="2"/>
  <c r="H118" i="1" s="1"/>
  <c r="O130" i="2"/>
  <c r="O110" i="2"/>
  <c r="O120" i="2"/>
  <c r="O111" i="2"/>
  <c r="H98" i="1" s="1"/>
  <c r="H107" i="1" l="1"/>
  <c r="O113" i="2"/>
  <c r="H100" i="1" s="1"/>
  <c r="O112" i="2"/>
  <c r="H99" i="1" s="1"/>
  <c r="H97" i="1"/>
  <c r="H117" i="1"/>
  <c r="O133" i="2"/>
  <c r="H120" i="1" s="1"/>
  <c r="O132" i="2" l="1"/>
  <c r="O122" i="2"/>
  <c r="O123" i="2"/>
  <c r="H110" i="1" s="1"/>
  <c r="O114" i="2" l="1"/>
  <c r="H109" i="1"/>
  <c r="H119" i="1"/>
  <c r="O124" i="2"/>
  <c r="H111" i="1" s="1"/>
  <c r="L17" i="2"/>
  <c r="H101" i="1" l="1"/>
  <c r="O116" i="2"/>
  <c r="H103" i="1" s="1"/>
  <c r="O134" i="2"/>
  <c r="O115" i="2"/>
  <c r="H102" i="1" s="1"/>
  <c r="O125" i="2"/>
  <c r="H112" i="1" s="1"/>
  <c r="O126" i="2"/>
  <c r="H113" i="1" s="1"/>
  <c r="O135" i="2"/>
  <c r="H122" i="1" s="1"/>
  <c r="H121" i="1" l="1"/>
  <c r="O136" i="2" l="1"/>
  <c r="L18" i="2"/>
  <c r="O137" i="2"/>
  <c r="H124" i="1" s="1"/>
  <c r="O127" i="2"/>
  <c r="H114" i="1" s="1"/>
  <c r="O138" i="2"/>
  <c r="H125" i="1" s="1"/>
  <c r="O117" i="2" l="1"/>
  <c r="I17" i="2"/>
  <c r="O128" i="2"/>
  <c r="H115" i="1" s="1"/>
  <c r="H123" i="1"/>
  <c r="O139" i="2"/>
  <c r="H126" i="1" s="1"/>
  <c r="L19" i="2" l="1"/>
  <c r="H104" i="1"/>
  <c r="O17" i="2"/>
  <c r="H137" i="1" l="1"/>
  <c r="O129" i="2"/>
  <c r="I18" i="2"/>
  <c r="O140" i="2"/>
  <c r="H127" i="1" s="1"/>
  <c r="H116" i="1" l="1"/>
  <c r="O18" i="2"/>
  <c r="O141" i="2" l="1"/>
  <c r="I19" i="2"/>
  <c r="H138" i="1"/>
  <c r="H128" i="1" l="1"/>
  <c r="O19" i="2"/>
  <c r="H139" i="1" l="1"/>
  <c r="E22" i="1" l="1"/>
  <c r="E22" i="6" l="1"/>
  <c r="E34" i="1"/>
  <c r="E34" i="6"/>
  <c r="E24" i="1" l="1"/>
  <c r="E35" i="1"/>
  <c r="E24" i="6"/>
  <c r="E35" i="6"/>
  <c r="E21" i="6" l="1"/>
  <c r="E33" i="1"/>
  <c r="E33" i="6"/>
  <c r="E21" i="1"/>
  <c r="E36" i="6"/>
  <c r="E25" i="1"/>
  <c r="E25" i="6"/>
  <c r="E26" i="6" l="1"/>
  <c r="E37" i="1"/>
  <c r="E23" i="6" l="1"/>
  <c r="E36" i="1"/>
  <c r="E23" i="1"/>
  <c r="E38" i="6"/>
  <c r="E27" i="1"/>
  <c r="E39" i="1" l="1"/>
  <c r="E39" i="6"/>
  <c r="E28" i="1"/>
  <c r="E28" i="6"/>
  <c r="E26" i="1" l="1"/>
  <c r="E37" i="6"/>
  <c r="E38" i="1"/>
  <c r="E40" i="6"/>
  <c r="E27" i="6" l="1"/>
  <c r="E30" i="1"/>
  <c r="E30" i="6"/>
  <c r="E41" i="1"/>
  <c r="E41" i="6" l="1"/>
  <c r="E40" i="1"/>
  <c r="E31" i="1"/>
  <c r="E42" i="1"/>
  <c r="E31" i="6"/>
  <c r="E42" i="6"/>
  <c r="E29" i="6" l="1"/>
  <c r="E29" i="1"/>
  <c r="E43" i="6"/>
  <c r="E43" i="1" l="1"/>
  <c r="E32" i="1" l="1"/>
  <c r="D131" i="1"/>
  <c r="E131" i="1" s="1"/>
  <c r="E44" i="1" l="1"/>
  <c r="D132" i="1"/>
  <c r="E132" i="1" s="1"/>
  <c r="E32" i="6"/>
  <c r="D131" i="6"/>
  <c r="E131" i="6" s="1"/>
  <c r="E44" i="6" l="1"/>
  <c r="D132" i="6"/>
  <c r="E132" i="6" s="1"/>
  <c r="E34" i="7" l="1"/>
  <c r="E22" i="7"/>
  <c r="E24" i="7" l="1"/>
  <c r="E21" i="7" l="1"/>
  <c r="E33" i="7"/>
  <c r="E36" i="7"/>
  <c r="E25" i="7"/>
  <c r="E35" i="7" l="1"/>
  <c r="E23" i="7"/>
  <c r="E27" i="7"/>
  <c r="E38" i="7"/>
  <c r="E37" i="7" l="1"/>
  <c r="E26" i="7"/>
  <c r="E40" i="7"/>
  <c r="E29" i="7"/>
  <c r="E41" i="7" l="1"/>
  <c r="E28" i="7" l="1"/>
  <c r="E39" i="7"/>
  <c r="E31" i="7"/>
  <c r="E42" i="7"/>
  <c r="E43" i="7" l="1"/>
  <c r="E30" i="7" l="1"/>
  <c r="E32" i="7" l="1"/>
  <c r="D131" i="7"/>
  <c r="E131" i="7" s="1"/>
  <c r="E44" i="7" l="1"/>
  <c r="D132" i="7"/>
  <c r="E132" i="7" s="1"/>
  <c r="E57" i="7" l="1"/>
  <c r="E59" i="7" l="1"/>
  <c r="E60" i="7" l="1"/>
  <c r="E58" i="7" l="1"/>
  <c r="E62" i="7" l="1"/>
  <c r="E61" i="7" l="1"/>
  <c r="E63" i="7" l="1"/>
  <c r="E65" i="7" l="1"/>
  <c r="E64" i="7" l="1"/>
  <c r="E66" i="7"/>
  <c r="E67" i="7" l="1"/>
  <c r="E68" i="7" l="1"/>
  <c r="D134" i="7"/>
  <c r="E134" i="7" s="1"/>
  <c r="E57" i="6" l="1"/>
  <c r="E59" i="6" l="1"/>
  <c r="E58" i="6" l="1"/>
  <c r="E61" i="6"/>
  <c r="E62" i="6" l="1"/>
  <c r="E60" i="6" l="1"/>
  <c r="E63" i="6" l="1"/>
  <c r="E65" i="6" l="1"/>
  <c r="E64" i="6" l="1"/>
  <c r="E66" i="6"/>
  <c r="E67" i="6" l="1"/>
  <c r="E68" i="6" l="1"/>
  <c r="D134" i="6"/>
  <c r="E134" i="6" s="1"/>
  <c r="E57" i="1" l="1"/>
  <c r="E59" i="1" l="1"/>
  <c r="E60" i="1" l="1"/>
  <c r="E58" i="1" l="1"/>
  <c r="E62" i="1" l="1"/>
  <c r="E61" i="1" l="1"/>
  <c r="E63" i="1" l="1"/>
  <c r="E65" i="1" l="1"/>
  <c r="E64" i="1" l="1"/>
  <c r="E66" i="1"/>
  <c r="E67" i="1" l="1"/>
  <c r="E68" i="1" l="1"/>
  <c r="D134" i="1"/>
  <c r="E134" i="1" s="1"/>
  <c r="E10" i="7" l="1"/>
  <c r="E11" i="7" l="1"/>
  <c r="E9" i="7" l="1"/>
  <c r="E13" i="7"/>
  <c r="E14" i="7" l="1"/>
  <c r="E12" i="7" l="1"/>
  <c r="E16" i="7" l="1"/>
  <c r="E15" i="7" l="1"/>
  <c r="E18" i="7"/>
  <c r="E19" i="7" l="1"/>
  <c r="E17" i="7" l="1"/>
  <c r="E20" i="7" l="1"/>
  <c r="D130" i="7"/>
  <c r="E130" i="7" s="1"/>
  <c r="E46" i="7" l="1"/>
  <c r="E45" i="7" l="1"/>
  <c r="E48" i="7" l="1"/>
  <c r="E47" i="7" l="1"/>
  <c r="E50" i="7"/>
  <c r="E49" i="7" l="1"/>
  <c r="E52" i="7"/>
  <c r="E51" i="7" l="1"/>
  <c r="E54" i="7"/>
  <c r="E55" i="7" l="1"/>
  <c r="E53" i="7" l="1"/>
  <c r="E56" i="7" l="1"/>
  <c r="D133" i="7"/>
  <c r="E133" i="7" s="1"/>
  <c r="E70" i="7" l="1"/>
  <c r="E69" i="7" l="1"/>
  <c r="E72" i="7"/>
  <c r="E73" i="7" l="1"/>
  <c r="E71" i="7" l="1"/>
  <c r="E75" i="7" l="1"/>
  <c r="E77" i="7" l="1"/>
  <c r="E74" i="7" l="1"/>
  <c r="E76" i="7" l="1"/>
  <c r="E10" i="6" l="1"/>
  <c r="E11" i="6" l="1"/>
  <c r="E9" i="6" l="1"/>
  <c r="E13" i="6"/>
  <c r="E12" i="6" l="1"/>
  <c r="E15" i="6"/>
  <c r="E14" i="6" l="1"/>
  <c r="E17" i="6"/>
  <c r="E16" i="6" l="1"/>
  <c r="E19" i="6"/>
  <c r="E18" i="6" l="1"/>
  <c r="E20" i="6" l="1"/>
  <c r="D130" i="6"/>
  <c r="E130" i="6" s="1"/>
  <c r="E46" i="6" l="1"/>
  <c r="E45" i="6" l="1"/>
  <c r="E48" i="6" l="1"/>
  <c r="E49" i="6" l="1"/>
  <c r="E47" i="6" l="1"/>
  <c r="E50" i="6"/>
  <c r="E52" i="6" l="1"/>
  <c r="E53" i="6" l="1"/>
  <c r="E51" i="6" l="1"/>
  <c r="E55" i="6" l="1"/>
  <c r="E54" i="6" l="1"/>
  <c r="E56" i="6" l="1"/>
  <c r="D133" i="6"/>
  <c r="E133" i="6" s="1"/>
  <c r="E70" i="6" l="1"/>
  <c r="E69" i="6" l="1"/>
  <c r="E72" i="6"/>
  <c r="E71" i="6" l="1"/>
  <c r="E73" i="6" l="1"/>
  <c r="E75" i="6" l="1"/>
  <c r="E77" i="6" l="1"/>
  <c r="E74" i="6" l="1"/>
  <c r="E76" i="6" l="1"/>
  <c r="E10" i="1" l="1"/>
  <c r="E11" i="1" l="1"/>
  <c r="E9" i="1" l="1"/>
  <c r="E13" i="1"/>
  <c r="E14" i="1" l="1"/>
  <c r="E12" i="1" l="1"/>
  <c r="E16" i="1" l="1"/>
  <c r="E15" i="1" l="1"/>
  <c r="E18" i="1"/>
  <c r="E19" i="1" l="1"/>
  <c r="E17" i="1" l="1"/>
  <c r="E20" i="1" l="1"/>
  <c r="D130" i="1"/>
  <c r="E130" i="1" s="1"/>
  <c r="E46" i="1" l="1"/>
  <c r="E45" i="1" l="1"/>
  <c r="E48" i="1" l="1"/>
  <c r="E49" i="1" l="1"/>
  <c r="E47" i="1" l="1"/>
  <c r="E51" i="1" l="1"/>
  <c r="E50" i="1" l="1"/>
  <c r="E53" i="1"/>
  <c r="E54" i="1" l="1"/>
  <c r="E52" i="1" l="1"/>
  <c r="E55" i="1"/>
  <c r="E56" i="1" l="1"/>
  <c r="D133" i="1"/>
  <c r="E133" i="1" s="1"/>
  <c r="E70" i="1" l="1"/>
  <c r="E71" i="1" l="1"/>
  <c r="E69" i="1" l="1"/>
  <c r="E72" i="1"/>
  <c r="E73" i="1" l="1"/>
  <c r="E75" i="1" l="1"/>
  <c r="E76" i="1" l="1"/>
  <c r="E77" i="1"/>
  <c r="E74" i="1" l="1"/>
  <c r="E78" i="1" l="1"/>
  <c r="E79" i="1" l="1"/>
  <c r="E81" i="1" l="1"/>
  <c r="E83" i="1"/>
  <c r="E84" i="1"/>
  <c r="E80" i="1" l="1"/>
  <c r="D135" i="1"/>
  <c r="E135" i="1" s="1"/>
  <c r="E82" i="1" l="1"/>
  <c r="E96" i="1"/>
  <c r="E95" i="1"/>
  <c r="E93" i="1" l="1"/>
  <c r="E94" i="1"/>
  <c r="E87" i="1"/>
  <c r="E86" i="1"/>
  <c r="E105" i="1" l="1"/>
  <c r="E108" i="1"/>
  <c r="E98" i="1"/>
  <c r="E107" i="1"/>
  <c r="E85" i="1" l="1"/>
  <c r="E117" i="1" l="1"/>
  <c r="E106" i="1"/>
  <c r="E100" i="1"/>
  <c r="E120" i="1"/>
  <c r="E119" i="1"/>
  <c r="E89" i="1"/>
  <c r="E88" i="1" l="1"/>
  <c r="E97" i="1"/>
  <c r="E110" i="1"/>
  <c r="E118" i="1" l="1"/>
  <c r="E122" i="1"/>
  <c r="E111" i="1"/>
  <c r="E101" i="1"/>
  <c r="E91" i="1"/>
  <c r="E90" i="1" l="1"/>
  <c r="E99" i="1"/>
  <c r="E109" i="1"/>
  <c r="E113" i="1" l="1"/>
  <c r="E103" i="1"/>
  <c r="E112" i="1" l="1"/>
  <c r="E121" i="1"/>
  <c r="E92" i="1"/>
  <c r="D136" i="1"/>
  <c r="E136" i="1" s="1"/>
  <c r="E102" i="1"/>
  <c r="E124" i="1"/>
  <c r="E125" i="1" l="1"/>
  <c r="E115" i="1"/>
  <c r="E123" i="1" l="1"/>
  <c r="E114" i="1"/>
  <c r="E104" i="1"/>
  <c r="D137" i="1"/>
  <c r="E137" i="1" s="1"/>
  <c r="E127" i="1" l="1"/>
  <c r="E126" i="1" l="1"/>
  <c r="E116" i="1"/>
  <c r="D138" i="1"/>
  <c r="E138" i="1" s="1"/>
  <c r="E128" i="1" l="1"/>
  <c r="D139" i="1"/>
  <c r="E139" i="1" s="1"/>
  <c r="E78" i="6" l="1"/>
  <c r="E79" i="6" l="1"/>
  <c r="E83" i="6" l="1"/>
  <c r="E80" i="6" l="1"/>
  <c r="D135" i="6"/>
  <c r="E135" i="6" s="1"/>
  <c r="E93" i="6"/>
  <c r="E81" i="6"/>
  <c r="E85" i="6" l="1"/>
  <c r="E95" i="6"/>
  <c r="E94" i="6" l="1"/>
  <c r="E82" i="6"/>
  <c r="E105" i="6"/>
  <c r="E86" i="6"/>
  <c r="E97" i="6" l="1"/>
  <c r="E107" i="6"/>
  <c r="E117" i="6" l="1"/>
  <c r="E96" i="6"/>
  <c r="E106" i="6"/>
  <c r="E84" i="6"/>
  <c r="E88" i="6"/>
  <c r="E119" i="6" l="1"/>
  <c r="E109" i="6"/>
  <c r="E118" i="6" l="1"/>
  <c r="E108" i="6"/>
  <c r="E98" i="6"/>
  <c r="E87" i="6"/>
  <c r="E100" i="6"/>
  <c r="E99" i="6"/>
  <c r="E111" i="6" l="1"/>
  <c r="E121" i="6"/>
  <c r="E90" i="6"/>
  <c r="E110" i="6" l="1"/>
  <c r="E89" i="6"/>
  <c r="E120" i="6"/>
  <c r="E101" i="6"/>
  <c r="E91" i="6"/>
  <c r="E102" i="6" l="1"/>
  <c r="E113" i="6"/>
  <c r="E123" i="6"/>
  <c r="E112" i="6" l="1"/>
  <c r="E122" i="6"/>
  <c r="E103" i="6"/>
  <c r="E92" i="6" l="1"/>
  <c r="D136" i="6"/>
  <c r="E136" i="6" s="1"/>
  <c r="E114" i="6"/>
  <c r="E125" i="6"/>
  <c r="E124" i="6" l="1"/>
  <c r="E115" i="6"/>
  <c r="E104" i="6" l="1"/>
  <c r="D137" i="6"/>
  <c r="E137" i="6" s="1"/>
  <c r="E116" i="6"/>
  <c r="D138" i="6"/>
  <c r="E138" i="6" s="1"/>
  <c r="E126" i="6"/>
  <c r="E127" i="6" l="1"/>
  <c r="E128" i="6" l="1"/>
  <c r="D139" i="6"/>
  <c r="E139" i="6" s="1"/>
  <c r="E78" i="7" l="1"/>
  <c r="E81" i="7" l="1"/>
  <c r="E79" i="7"/>
  <c r="E84" i="7" l="1"/>
  <c r="E83" i="7"/>
  <c r="E80" i="7" l="1"/>
  <c r="D135" i="7"/>
  <c r="E135" i="7" s="1"/>
  <c r="E82" i="7"/>
  <c r="E93" i="7" l="1"/>
  <c r="E95" i="7"/>
  <c r="E87" i="7"/>
  <c r="E96" i="7"/>
  <c r="E85" i="7" l="1"/>
  <c r="E107" i="7"/>
  <c r="E105" i="7" l="1"/>
  <c r="E94" i="7"/>
  <c r="E86" i="7" l="1"/>
  <c r="E98" i="7"/>
  <c r="E89" i="7"/>
  <c r="E106" i="7" l="1"/>
  <c r="E117" i="7"/>
  <c r="E109" i="7"/>
  <c r="E110" i="7"/>
  <c r="E119" i="7"/>
  <c r="E90" i="7"/>
  <c r="E88" i="7" l="1"/>
  <c r="E97" i="7"/>
  <c r="E91" i="7"/>
  <c r="E100" i="7"/>
  <c r="E120" i="7"/>
  <c r="E108" i="7" l="1"/>
  <c r="E118" i="7"/>
  <c r="E101" i="7"/>
  <c r="E112" i="7"/>
  <c r="E99" i="7" l="1"/>
  <c r="E122" i="7"/>
  <c r="E102" i="7"/>
  <c r="E92" i="7" l="1"/>
  <c r="D136" i="7"/>
  <c r="E136" i="7" s="1"/>
  <c r="E103" i="7"/>
  <c r="E113" i="7"/>
  <c r="E121" i="7" l="1"/>
  <c r="E111" i="7"/>
  <c r="E124" i="7"/>
  <c r="E125" i="7" l="1"/>
  <c r="E115" i="7"/>
  <c r="E114" i="7" l="1"/>
  <c r="E104" i="7"/>
  <c r="D137" i="7"/>
  <c r="E137" i="7" s="1"/>
  <c r="E123" i="7"/>
  <c r="E127" i="7" l="1"/>
  <c r="E126" i="7" l="1"/>
  <c r="E116" i="7"/>
  <c r="D138" i="7"/>
  <c r="E138" i="7" s="1"/>
  <c r="E128" i="7" l="1"/>
  <c r="D139" i="7"/>
  <c r="E139" i="7" s="1"/>
  <c r="J22" i="1" l="1"/>
  <c r="J34" i="1" l="1"/>
  <c r="J21" i="1" l="1"/>
  <c r="J24" i="1"/>
  <c r="J33" i="1" l="1"/>
  <c r="J25" i="1"/>
  <c r="J36" i="1"/>
  <c r="J26" i="1"/>
  <c r="J23" i="1" l="1"/>
  <c r="J27" i="1"/>
  <c r="J35" i="1" l="1"/>
  <c r="J28" i="1"/>
  <c r="J38" i="1"/>
  <c r="J39" i="1" l="1"/>
  <c r="J37" i="1" l="1"/>
  <c r="J30" i="1"/>
  <c r="J29" i="1" l="1"/>
  <c r="J31" i="1"/>
  <c r="J32" i="1" l="1"/>
  <c r="I131" i="1"/>
  <c r="J131" i="1" s="1"/>
  <c r="J41" i="1"/>
  <c r="J40" i="1" l="1"/>
  <c r="J42" i="1"/>
  <c r="J43" i="1"/>
  <c r="J44" i="1" l="1"/>
  <c r="I132" i="1" l="1"/>
  <c r="J132" i="1" s="1"/>
  <c r="J58" i="1" l="1"/>
  <c r="J57" i="1" l="1"/>
  <c r="J59" i="1"/>
  <c r="J60" i="1" l="1"/>
  <c r="J61" i="1" l="1"/>
  <c r="J62" i="1"/>
  <c r="J63" i="1" l="1"/>
  <c r="J64" i="1" l="1"/>
  <c r="J65" i="1"/>
  <c r="J66" i="1" l="1"/>
  <c r="J67" i="1" l="1"/>
  <c r="J68" i="1" l="1"/>
  <c r="I134" i="1"/>
  <c r="J134" i="1" s="1"/>
  <c r="J18" i="1" l="1"/>
  <c r="J10" i="1" l="1"/>
  <c r="J9" i="1" l="1"/>
  <c r="J11" i="1"/>
  <c r="J12" i="1" l="1"/>
  <c r="J13" i="1" l="1"/>
  <c r="J14" i="1" l="1"/>
  <c r="J15" i="1" l="1"/>
  <c r="J16" i="1" l="1"/>
  <c r="J17" i="1" l="1"/>
  <c r="J19" i="1" l="1"/>
  <c r="I130" i="1" l="1"/>
  <c r="J130" i="1" s="1"/>
  <c r="J20" i="1"/>
  <c r="J45" i="1" l="1"/>
  <c r="J48" i="1" l="1"/>
  <c r="J47" i="1"/>
  <c r="J46" i="1" l="1"/>
  <c r="J50" i="1" l="1"/>
  <c r="J49" i="1" l="1"/>
  <c r="J51" i="1" l="1"/>
  <c r="J53" i="1" l="1"/>
  <c r="J52" i="1" l="1"/>
  <c r="J55" i="1" l="1"/>
  <c r="J54" i="1"/>
  <c r="I133" i="1" l="1"/>
  <c r="J133" i="1" s="1"/>
  <c r="J56" i="1"/>
  <c r="J70" i="1" l="1"/>
  <c r="J69" i="1" l="1"/>
  <c r="J71" i="1"/>
  <c r="J73" i="1" l="1"/>
  <c r="J72" i="1" l="1"/>
  <c r="J75" i="1" l="1"/>
  <c r="J76" i="1" l="1"/>
  <c r="J74" i="1" l="1"/>
  <c r="J78" i="1"/>
  <c r="J77" i="1"/>
  <c r="J79" i="1" l="1"/>
  <c r="I135" i="1" l="1"/>
  <c r="J135" i="1" s="1"/>
  <c r="J80" i="1"/>
  <c r="J82" i="1" l="1"/>
  <c r="J81" i="1" l="1"/>
  <c r="J94" i="1" l="1"/>
  <c r="J84" i="1"/>
  <c r="J93" i="1" l="1"/>
  <c r="J83" i="1"/>
  <c r="J85" i="1"/>
  <c r="J95" i="1"/>
  <c r="J86" i="1" l="1"/>
  <c r="J96" i="1"/>
  <c r="J106" i="1"/>
  <c r="J105" i="1" l="1"/>
  <c r="J97" i="1"/>
  <c r="J107" i="1"/>
  <c r="J88" i="1" l="1"/>
  <c r="J118" i="1"/>
  <c r="J87" i="1" l="1"/>
  <c r="J117" i="1"/>
  <c r="J89" i="1"/>
  <c r="J99" i="1"/>
  <c r="J109" i="1"/>
  <c r="J108" i="1" l="1"/>
  <c r="J98" i="1"/>
  <c r="J110" i="1"/>
  <c r="J120" i="1"/>
  <c r="J100" i="1"/>
  <c r="J90" i="1"/>
  <c r="J119" i="1" l="1"/>
  <c r="J91" i="1"/>
  <c r="J101" i="1"/>
  <c r="J111" i="1"/>
  <c r="J121" i="1"/>
  <c r="J112" i="1" l="1"/>
  <c r="J122" i="1"/>
  <c r="J102" i="1"/>
  <c r="J123" i="1" l="1"/>
  <c r="J113" i="1"/>
  <c r="J103" i="1"/>
  <c r="J114" i="1" l="1"/>
  <c r="J124" i="1"/>
  <c r="I136" i="1" l="1"/>
  <c r="J136" i="1" s="1"/>
  <c r="J92" i="1"/>
  <c r="J125" i="1"/>
  <c r="J115" i="1"/>
  <c r="J126" i="1" l="1"/>
  <c r="I137" i="1" l="1"/>
  <c r="J137" i="1" s="1"/>
  <c r="J104" i="1"/>
  <c r="J127" i="1"/>
  <c r="I138" i="1" l="1"/>
  <c r="J138" i="1" s="1"/>
  <c r="J116" i="1"/>
  <c r="I139" i="1" l="1"/>
  <c r="J139" i="1" s="1"/>
  <c r="J128" i="1"/>
</calcChain>
</file>

<file path=xl/sharedStrings.xml><?xml version="1.0" encoding="utf-8"?>
<sst xmlns="http://schemas.openxmlformats.org/spreadsheetml/2006/main" count="815" uniqueCount="39">
  <si>
    <t>Assumes enrollment from the Base Scenario</t>
  </si>
  <si>
    <t>Month</t>
  </si>
  <si>
    <t>Member Months</t>
  </si>
  <si>
    <t>Total Premiums</t>
  </si>
  <si>
    <t>Premium PMPM</t>
  </si>
  <si>
    <t>Annual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</si>
  <si>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</si>
  <si>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</si>
  <si>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</si>
  <si>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</si>
  <si>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</si>
  <si>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</si>
  <si>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</si>
  <si>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</si>
  <si>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</si>
  <si>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</si>
  <si>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WAHBE - Provided by Wakely</t>
  </si>
  <si>
    <t>The report contains support and documentation of the below results. The exhibit and report should be distributed in entirety, as these exhibits are not intended to stand alone.</t>
  </si>
  <si>
    <t>Enrollment Projections - Base Scenario</t>
  </si>
  <si>
    <t>Medical</t>
  </si>
  <si>
    <t>Dental</t>
  </si>
  <si>
    <t>January</t>
  </si>
  <si>
    <t>March</t>
  </si>
  <si>
    <t>Pediatric Dental Only</t>
  </si>
  <si>
    <t>Total Dental</t>
  </si>
  <si>
    <t>Enrollment Projections - Low Scenario</t>
  </si>
  <si>
    <t>Enrollment Projections - High Scenario</t>
  </si>
  <si>
    <t>Family Dental Only</t>
  </si>
  <si>
    <t>Medical Premium PMPMs</t>
  </si>
  <si>
    <t>Dental Premium PMPMs (Pediatric and Family)</t>
  </si>
  <si>
    <t>Assumes enrollment from the Low Scenario</t>
  </si>
  <si>
    <t>Medical Premium Projections (Before Subsidies) - Low Scenario</t>
  </si>
  <si>
    <t>Medical Premium Projections (Before Subsidies) - Base Scenario</t>
  </si>
  <si>
    <t>Medical Premium Projections (Before Subsidies) - High Scenario</t>
  </si>
  <si>
    <t>Assumes enrollment from the High Scenario</t>
  </si>
  <si>
    <t>2015-2024</t>
  </si>
  <si>
    <t>N/A</t>
  </si>
  <si>
    <t xml:space="preserve">The below exhibits accompany the report delivered to WAHBE by Wakely on 2/2/2021. </t>
  </si>
  <si>
    <t>PMPMs highlighted in green are actuals, from data provided by WAHBE on 01/22/2021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</si>
</sst>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3" formatCode="_(* #,##0.00_);_(* \(#,##0.00\);_(* &quot;-&quot;??_);_(@_)"/>
    <numFmt numFmtId="164" formatCode="&quot;$&quot;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17" fontId="0" fillId="0" borderId="1" xfId="0" applyNumberFormat="1" applyBorder="1"/>
    <xf numFmtId="3" fontId="0" fillId="0" borderId="2" xfId="0" applyNumberFormat="1" applyBorder="1"/>
    <xf numFmtId="5" fontId="0" fillId="0" borderId="2" xfId="0" applyNumberFormat="1" applyBorder="1"/>
    <xf numFmtId="164" fontId="0" fillId="2" borderId="3" xfId="0" applyNumberFormat="1" applyFill="1" applyBorder="1"/>
    <xf numFmtId="17" fontId="0" fillId="0" borderId="4" xfId="0" applyNumberFormat="1" applyBorder="1"/>
    <xf numFmtId="3" fontId="0" fillId="0" borderId="0" xfId="0" applyNumberFormat="1" applyBorder="1"/>
    <xf numFmtId="5" fontId="0" fillId="0" borderId="0" xfId="0" applyNumberFormat="1" applyBorder="1"/>
    <xf numFmtId="164" fontId="0" fillId="2" borderId="5" xfId="0" applyNumberFormat="1" applyFill="1" applyBorder="1"/>
    <xf numFmtId="17" fontId="0" fillId="0" borderId="6" xfId="0" applyNumberFormat="1" applyBorder="1"/>
    <xf numFmtId="3" fontId="0" fillId="0" borderId="7" xfId="0" applyNumberFormat="1" applyBorder="1"/>
    <xf numFmtId="5" fontId="0" fillId="0" borderId="7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5" fontId="0" fillId="0" borderId="0" xfId="0" applyNumberFormat="1"/>
    <xf numFmtId="0" fontId="0" fillId="0" borderId="1" xfId="0" applyNumberFormat="1" applyBorder="1"/>
    <xf numFmtId="0" fontId="0" fillId="0" borderId="4" xfId="0" applyNumberFormat="1" applyBorder="1"/>
    <xf numFmtId="0" fontId="0" fillId="0" borderId="6" xfId="0" applyNumberFormat="1" applyBorder="1"/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/>
    <xf numFmtId="0" fontId="3" fillId="0" borderId="11" xfId="0" applyFont="1" applyBorder="1"/>
    <xf numFmtId="0" fontId="3" fillId="0" borderId="13" xfId="0" applyFont="1" applyBorder="1"/>
    <xf numFmtId="3" fontId="0" fillId="2" borderId="10" xfId="0" applyNumberFormat="1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0" fontId="0" fillId="0" borderId="0" xfId="0" applyFont="1"/>
    <xf numFmtId="3" fontId="0" fillId="2" borderId="14" xfId="0" applyNumberFormat="1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165" fontId="0" fillId="0" borderId="0" xfId="0" applyNumberFormat="1"/>
    <xf numFmtId="164" fontId="0" fillId="2" borderId="8" xfId="0" applyNumberFormat="1" applyFill="1" applyBorder="1"/>
    <xf numFmtId="0" fontId="9" fillId="0" borderId="0" xfId="0" applyFont="1"/>
    <xf numFmtId="17" fontId="1" fillId="0" borderId="0" xfId="0" applyNumberFormat="1" applyFont="1" applyAlignment="1">
      <alignment horizontal="center"/>
    </xf>
    <xf numFmtId="3" fontId="0" fillId="0" borderId="0" xfId="0" applyNumberFormat="1"/>
    <xf numFmtId="3" fontId="0" fillId="2" borderId="15" xfId="0" applyNumberFormat="1" applyFont="1" applyFill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5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/>
    <xf numFmtId="0" fontId="10" fillId="0" borderId="0" xfId="0" applyFont="1" applyAlignment="1"/>
    <xf numFmtId="0" fontId="10" fillId="0" borderId="0" xfId="0" applyFont="1"/>
    <xf numFmtId="9" fontId="0" fillId="0" borderId="0" xfId="1" applyFont="1"/>
    <xf numFmtId="10" fontId="0" fillId="0" borderId="0" xfId="1" applyNumberFormat="1" applyFont="1"/>
    <xf numFmtId="43" fontId="0" fillId="0" borderId="0" xfId="2" applyFont="1"/>
    <xf numFmtId="165" fontId="0" fillId="0" borderId="0" xfId="1" applyNumberFormat="1" applyFont="1"/>
    <xf numFmtId="3" fontId="0" fillId="2" borderId="17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2" borderId="18" xfId="0" applyNumberFormat="1" applyFont="1" applyFill="1" applyBorder="1" applyAlignment="1">
      <alignment horizontal="center"/>
    </xf>
    <xf numFmtId="3" fontId="0" fillId="2" borderId="19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zoomScale="85" zoomScaleNormal="85" workbookViewId="0">
      <selection activeCell="A6" sqref="A6"/>
    </sheetView>
  </sheetViews>
  <sheetFormatPr defaultRowHeight="15" x14ac:dyDescent="0.25"/>
  <cols>
    <col min="1" max="1" width="3.42578125" customWidth="1"/>
    <col min="3" max="3" width="16.7109375" bestFit="1" customWidth="1"/>
    <col min="4" max="4" width="25.28515625" style="32" customWidth="1"/>
    <col min="5" max="5" width="20.5703125" style="32" customWidth="1"/>
    <col min="6" max="6" width="9.85546875" bestFit="1" customWidth="1"/>
    <col min="8" max="8" width="16.7109375" bestFit="1" customWidth="1"/>
    <col min="9" max="9" width="20" bestFit="1" customWidth="1"/>
    <col min="10" max="10" width="25.28515625" style="32" customWidth="1"/>
    <col min="11" max="11" width="3.85546875" style="45" customWidth="1"/>
    <col min="12" max="13" width="25.28515625" style="32" customWidth="1"/>
    <col min="14" max="14" width="3.85546875" style="45" customWidth="1"/>
    <col min="15" max="15" width="25.28515625" style="32" customWidth="1"/>
    <col min="16" max="16" width="26.140625" style="32" bestFit="1" customWidth="1"/>
  </cols>
  <sheetData>
    <row r="1" spans="1:16" ht="18.75" x14ac:dyDescent="0.3">
      <c r="A1" s="53" t="s">
        <v>16</v>
      </c>
      <c r="D1" s="21"/>
      <c r="E1" s="21"/>
      <c r="J1" s="21"/>
      <c r="K1" s="44"/>
      <c r="L1" s="21"/>
      <c r="M1" s="21"/>
      <c r="N1" s="44"/>
      <c r="O1" s="21"/>
      <c r="P1" s="21"/>
    </row>
    <row r="2" spans="1:16" ht="18.75" x14ac:dyDescent="0.3">
      <c r="A2" s="53" t="s">
        <v>18</v>
      </c>
    </row>
    <row r="3" spans="1:16" ht="18.75" x14ac:dyDescent="0.3">
      <c r="A3" s="53" t="s">
        <v>35</v>
      </c>
    </row>
    <row r="4" spans="1:16" ht="15.75" x14ac:dyDescent="0.25">
      <c r="A4" s="39" t="s">
        <v>37</v>
      </c>
      <c r="D4"/>
      <c r="E4"/>
      <c r="J4"/>
      <c r="K4" s="46"/>
      <c r="L4"/>
      <c r="M4"/>
      <c r="N4" s="46"/>
      <c r="O4"/>
      <c r="P4"/>
    </row>
    <row r="5" spans="1:16" ht="15.75" x14ac:dyDescent="0.25">
      <c r="A5" s="36" t="s">
        <v>17</v>
      </c>
    </row>
    <row r="6" spans="1:16" ht="15.75" x14ac:dyDescent="0.25">
      <c r="A6" s="36"/>
    </row>
    <row r="7" spans="1:16" ht="18.75" x14ac:dyDescent="0.3">
      <c r="B7" s="52" t="s">
        <v>19</v>
      </c>
      <c r="C7" s="51"/>
      <c r="D7" s="51"/>
      <c r="E7" s="51"/>
      <c r="G7" s="52" t="s">
        <v>20</v>
      </c>
      <c r="H7" s="51"/>
      <c r="I7" s="51"/>
      <c r="J7" s="51"/>
      <c r="K7" s="51"/>
      <c r="L7" s="51"/>
      <c r="M7" s="51"/>
      <c r="N7" s="51"/>
      <c r="O7" s="51"/>
      <c r="P7" s="51"/>
    </row>
    <row r="8" spans="1:16" x14ac:dyDescent="0.25">
      <c r="I8" s="1" t="s">
        <v>23</v>
      </c>
      <c r="J8" s="1" t="s">
        <v>23</v>
      </c>
      <c r="K8" s="47"/>
      <c r="L8" s="1" t="s">
        <v>27</v>
      </c>
      <c r="M8" s="1" t="s">
        <v>27</v>
      </c>
      <c r="N8" s="47"/>
      <c r="O8" s="1" t="s">
        <v>24</v>
      </c>
      <c r="P8" s="1" t="s">
        <v>24</v>
      </c>
    </row>
    <row r="9" spans="1:16" ht="15.75" thickBot="1" x14ac:dyDescent="0.3">
      <c r="C9" s="22" t="s">
        <v>2</v>
      </c>
      <c r="D9" s="40">
        <v>44218</v>
      </c>
      <c r="E9" s="43">
        <v>44127</v>
      </c>
      <c r="H9" s="22" t="s">
        <v>2</v>
      </c>
      <c r="I9" s="43">
        <f>$D$9</f>
        <v>44218</v>
      </c>
      <c r="J9" s="43">
        <f>$E$9</f>
        <v>44127</v>
      </c>
      <c r="K9" s="48"/>
      <c r="L9" s="43">
        <f>$D$9</f>
        <v>44218</v>
      </c>
      <c r="M9" s="43">
        <f>$E$9</f>
        <v>44127</v>
      </c>
      <c r="N9" s="48"/>
      <c r="O9" s="43">
        <f>$D$9</f>
        <v>44218</v>
      </c>
      <c r="P9" s="43">
        <f>$E$9</f>
        <v>44127</v>
      </c>
    </row>
    <row r="10" spans="1:16" ht="15" customHeight="1" x14ac:dyDescent="0.25">
      <c r="B10" s="63" t="s">
        <v>5</v>
      </c>
      <c r="C10" s="24">
        <v>2015</v>
      </c>
      <c r="D10" s="60">
        <f>SUM(D22:D33)</f>
        <v>1743414</v>
      </c>
      <c r="E10" s="30">
        <f>SUM(E22:E33)</f>
        <v>1743414</v>
      </c>
      <c r="G10" s="63" t="s">
        <v>5</v>
      </c>
      <c r="H10" s="24">
        <v>2015</v>
      </c>
      <c r="I10" s="60">
        <f>SUM(I22:I33)</f>
        <v>66798</v>
      </c>
      <c r="J10" s="30">
        <f>SUM(J22:J33)</f>
        <v>66798</v>
      </c>
      <c r="K10" s="49"/>
      <c r="L10" s="60">
        <f>SUM(L22:L33)</f>
        <v>0</v>
      </c>
      <c r="M10" s="30">
        <f>SUM(M22:M33)</f>
        <v>0</v>
      </c>
      <c r="N10" s="49"/>
      <c r="O10" s="60">
        <f>I10+L10</f>
        <v>66798</v>
      </c>
      <c r="P10" s="30">
        <f>J10+M10</f>
        <v>66798</v>
      </c>
    </row>
    <row r="11" spans="1:16" x14ac:dyDescent="0.25">
      <c r="B11" s="64"/>
      <c r="C11" s="25">
        <v>2016</v>
      </c>
      <c r="D11" s="58">
        <f>SUM(D34:D45)</f>
        <v>1944426</v>
      </c>
      <c r="E11" s="31">
        <f>SUM(E34:E45)</f>
        <v>1944426</v>
      </c>
      <c r="F11" s="54"/>
      <c r="G11" s="64"/>
      <c r="H11" s="25">
        <v>2016</v>
      </c>
      <c r="I11" s="58">
        <f>SUM(I34:I45)</f>
        <v>77515</v>
      </c>
      <c r="J11" s="31">
        <f>SUM(J34:J45)</f>
        <v>77515</v>
      </c>
      <c r="K11" s="49"/>
      <c r="L11" s="58">
        <f>SUM(L34:L45)</f>
        <v>0</v>
      </c>
      <c r="M11" s="31">
        <f>SUM(M34:M45)</f>
        <v>0</v>
      </c>
      <c r="N11" s="49"/>
      <c r="O11" s="58">
        <f t="shared" ref="O11:O16" si="0">I11+L11</f>
        <v>77515</v>
      </c>
      <c r="P11" s="31">
        <f t="shared" ref="P11:P16" si="1">J11+M11</f>
        <v>77515</v>
      </c>
    </row>
    <row r="12" spans="1:16" x14ac:dyDescent="0.25">
      <c r="B12" s="64"/>
      <c r="C12" s="25">
        <v>2017</v>
      </c>
      <c r="D12" s="58">
        <f>SUM(D46:D57)</f>
        <v>2143018</v>
      </c>
      <c r="E12" s="31">
        <f>SUM(E46:E57)</f>
        <v>2143018</v>
      </c>
      <c r="F12" s="41"/>
      <c r="G12" s="64"/>
      <c r="H12" s="25">
        <v>2017</v>
      </c>
      <c r="I12" s="58">
        <f>SUM(I46:I57)</f>
        <v>75827.381408470057</v>
      </c>
      <c r="J12" s="31">
        <f>SUM(J46:J57)</f>
        <v>75827.381408470057</v>
      </c>
      <c r="K12" s="49"/>
      <c r="L12" s="58">
        <f>SUM(L46:L57)</f>
        <v>289141.6185915299</v>
      </c>
      <c r="M12" s="31">
        <f>SUM(M46:M57)</f>
        <v>289141.6185915299</v>
      </c>
      <c r="N12" s="49"/>
      <c r="O12" s="58">
        <f t="shared" si="0"/>
        <v>364968.99999999994</v>
      </c>
      <c r="P12" s="31">
        <f t="shared" si="1"/>
        <v>364968.99999999994</v>
      </c>
    </row>
    <row r="13" spans="1:16" x14ac:dyDescent="0.25">
      <c r="B13" s="64"/>
      <c r="C13" s="25">
        <v>2018</v>
      </c>
      <c r="D13" s="61">
        <f>SUM(D58:D69)</f>
        <v>2367094</v>
      </c>
      <c r="E13" s="42">
        <f>SUM(E58:E69)</f>
        <v>2367094</v>
      </c>
      <c r="F13" s="54"/>
      <c r="G13" s="64"/>
      <c r="H13" s="25">
        <v>2018</v>
      </c>
      <c r="I13" s="61">
        <f>SUM(I58:I69)</f>
        <v>42430.736586392944</v>
      </c>
      <c r="J13" s="42">
        <f>SUM(J58:J69)</f>
        <v>42430.736586392944</v>
      </c>
      <c r="K13" s="49"/>
      <c r="L13" s="61">
        <f>SUM(L58:L69)</f>
        <v>477477.26341360708</v>
      </c>
      <c r="M13" s="42">
        <f>SUM(M58:M69)</f>
        <v>477477.26341360708</v>
      </c>
      <c r="N13" s="49"/>
      <c r="O13" s="61">
        <f t="shared" si="0"/>
        <v>519908</v>
      </c>
      <c r="P13" s="42">
        <f t="shared" si="1"/>
        <v>519908</v>
      </c>
    </row>
    <row r="14" spans="1:16" x14ac:dyDescent="0.25">
      <c r="B14" s="64"/>
      <c r="C14" s="25">
        <v>2019</v>
      </c>
      <c r="D14" s="61">
        <f>SUM(D70:D81)</f>
        <v>2255946</v>
      </c>
      <c r="E14" s="42">
        <f>SUM(E70:E81)</f>
        <v>2255946</v>
      </c>
      <c r="F14" s="54"/>
      <c r="G14" s="64"/>
      <c r="H14" s="25">
        <v>2019</v>
      </c>
      <c r="I14" s="61">
        <f>SUM(I70:I81)</f>
        <v>104582.83574376813</v>
      </c>
      <c r="J14" s="42">
        <f>SUM(J70:J81)</f>
        <v>104582.83574376813</v>
      </c>
      <c r="K14" s="49"/>
      <c r="L14" s="61">
        <f>SUM(L70:L81)</f>
        <v>354630.16425623192</v>
      </c>
      <c r="M14" s="42">
        <f>SUM(M70:M81)</f>
        <v>354630.16425623192</v>
      </c>
      <c r="N14" s="49"/>
      <c r="O14" s="61">
        <f t="shared" si="0"/>
        <v>459213.00000000006</v>
      </c>
      <c r="P14" s="42">
        <f t="shared" si="1"/>
        <v>459213.00000000006</v>
      </c>
    </row>
    <row r="15" spans="1:16" x14ac:dyDescent="0.25">
      <c r="B15" s="64"/>
      <c r="C15" s="25">
        <v>2020</v>
      </c>
      <c r="D15" s="61">
        <f>SUM(D82:D93)</f>
        <v>2293707</v>
      </c>
      <c r="E15" s="42">
        <f>SUM(E82:E93)</f>
        <v>2276639.9826177536</v>
      </c>
      <c r="F15" s="54"/>
      <c r="G15" s="64"/>
      <c r="H15" s="25">
        <v>2020</v>
      </c>
      <c r="I15" s="61">
        <f>SUM(I82:I93)</f>
        <v>105118.06090359371</v>
      </c>
      <c r="J15" s="42">
        <f>SUM(J82:J93)</f>
        <v>104372.00435168023</v>
      </c>
      <c r="K15" s="49"/>
      <c r="L15" s="61">
        <f>SUM(L82:L93)</f>
        <v>388590.93909640622</v>
      </c>
      <c r="M15" s="42">
        <f>SUM(M82:M93)</f>
        <v>387104.65621898294</v>
      </c>
      <c r="N15" s="49"/>
      <c r="O15" s="61">
        <f t="shared" si="0"/>
        <v>493708.99999999994</v>
      </c>
      <c r="P15" s="42">
        <f t="shared" si="1"/>
        <v>491476.66057066317</v>
      </c>
    </row>
    <row r="16" spans="1:16" x14ac:dyDescent="0.25">
      <c r="B16" s="64"/>
      <c r="C16" s="25">
        <v>2021</v>
      </c>
      <c r="D16" s="58">
        <f>SUM(D94:D105)</f>
        <v>2326638.8963046004</v>
      </c>
      <c r="E16" s="31">
        <f>SUM(E94:E105)</f>
        <v>2354811.4006802626</v>
      </c>
      <c r="F16" s="54"/>
      <c r="G16" s="64"/>
      <c r="H16" s="25">
        <v>2021</v>
      </c>
      <c r="I16" s="58">
        <f>SUM(I94:I105)</f>
        <v>95330.107672290134</v>
      </c>
      <c r="J16" s="31">
        <f>SUM(J94:J105)</f>
        <v>106079.20481940584</v>
      </c>
      <c r="K16" s="49"/>
      <c r="L16" s="58">
        <f>SUM(L94:L105)</f>
        <v>421340.53995629464</v>
      </c>
      <c r="M16" s="31">
        <f>SUM(M94:M105)</f>
        <v>403906.18257295288</v>
      </c>
      <c r="N16" s="49"/>
      <c r="O16" s="58">
        <f t="shared" si="0"/>
        <v>516670.64762858476</v>
      </c>
      <c r="P16" s="31">
        <f t="shared" si="1"/>
        <v>509985.38739235874</v>
      </c>
    </row>
    <row r="17" spans="2:16" x14ac:dyDescent="0.25">
      <c r="B17" s="64"/>
      <c r="C17" s="25">
        <v>2022</v>
      </c>
      <c r="D17" s="61">
        <f>SUM(D106:D117)</f>
        <v>2343442.3526661927</v>
      </c>
      <c r="E17" s="42">
        <f>SUM(E106:E117)</f>
        <v>2409784.2969158748</v>
      </c>
      <c r="F17" s="54"/>
      <c r="G17" s="64"/>
      <c r="H17" s="25">
        <v>2022</v>
      </c>
      <c r="I17" s="61">
        <f t="shared" ref="I17:J17" si="2">SUM(I106:I117)</f>
        <v>97882.042410760463</v>
      </c>
      <c r="J17" s="42">
        <f t="shared" si="2"/>
        <v>108555.61593139934</v>
      </c>
      <c r="K17" s="49"/>
      <c r="L17" s="61">
        <f t="shared" ref="L17:M17" si="3">SUM(L106:L117)</f>
        <v>426920.0057158274</v>
      </c>
      <c r="M17" s="42">
        <f t="shared" si="3"/>
        <v>413335.34223180776</v>
      </c>
      <c r="N17" s="49"/>
      <c r="O17" s="61">
        <f t="shared" ref="O17:P17" si="4">SUM(O106:O117)</f>
        <v>524802.04812658788</v>
      </c>
      <c r="P17" s="42">
        <f t="shared" si="4"/>
        <v>521890.95816320699</v>
      </c>
    </row>
    <row r="18" spans="2:16" x14ac:dyDescent="0.25">
      <c r="B18" s="64"/>
      <c r="C18" s="25">
        <v>2023</v>
      </c>
      <c r="D18" s="58">
        <f>SUM(D118:D129)</f>
        <v>2383856.0612294739</v>
      </c>
      <c r="E18" s="58">
        <f>SUM(E118:E129)</f>
        <v>2450012.1659908607</v>
      </c>
      <c r="F18" s="54"/>
      <c r="G18" s="64"/>
      <c r="H18" s="25">
        <v>2023</v>
      </c>
      <c r="I18" s="58">
        <f>SUM(I118:I129)</f>
        <v>98728.057759801392</v>
      </c>
      <c r="J18" s="58">
        <f>SUM(J118:J129)</f>
        <v>111089.83867580508</v>
      </c>
      <c r="K18" s="59"/>
      <c r="L18" s="58">
        <f>SUM(L118:L129)</f>
        <v>430609.96629238059</v>
      </c>
      <c r="M18" s="58">
        <f>SUM(M118:M129)</f>
        <v>422984.62491850473</v>
      </c>
      <c r="N18" s="59"/>
      <c r="O18" s="58">
        <f>SUM(O118:O129)</f>
        <v>529338.02405218198</v>
      </c>
      <c r="P18" s="58">
        <f>SUM(P118:P129)</f>
        <v>0</v>
      </c>
    </row>
    <row r="19" spans="2:16" ht="15.75" thickBot="1" x14ac:dyDescent="0.3">
      <c r="B19" s="65"/>
      <c r="C19" s="26">
        <v>2024</v>
      </c>
      <c r="D19" s="62">
        <f>SUM(D130:D141)</f>
        <v>2424269.7697927542</v>
      </c>
      <c r="E19" s="62">
        <f>SUM(E130:E141)</f>
        <v>2490240.0350658456</v>
      </c>
      <c r="F19" s="54"/>
      <c r="G19" s="65"/>
      <c r="H19" s="26">
        <v>2024</v>
      </c>
      <c r="I19" s="62">
        <f>SUM(I130:I141)</f>
        <v>99581.385399771083</v>
      </c>
      <c r="J19" s="62">
        <f>SUM(J130:J141)</f>
        <v>113683.22266086299</v>
      </c>
      <c r="K19" s="59"/>
      <c r="L19" s="62">
        <f>SUM(L130:L141)</f>
        <v>434331.81998444546</v>
      </c>
      <c r="M19" s="62">
        <f>SUM(M130:M141)</f>
        <v>432859.16938868514</v>
      </c>
      <c r="N19" s="59"/>
      <c r="O19" s="62">
        <f>SUM(O130:O141)</f>
        <v>533913.2053842165</v>
      </c>
      <c r="P19" s="62">
        <f>SUM(P130:P141)</f>
        <v>0</v>
      </c>
    </row>
    <row r="20" spans="2:16" x14ac:dyDescent="0.25">
      <c r="C20" s="20"/>
      <c r="D20" s="55"/>
      <c r="E20" s="55"/>
      <c r="H20" s="20"/>
      <c r="I20" s="32"/>
    </row>
    <row r="21" spans="2:16" ht="15.75" thickBot="1" x14ac:dyDescent="0.3">
      <c r="C21" s="23"/>
      <c r="D21" s="35"/>
      <c r="E21" s="35"/>
      <c r="H21" s="23"/>
      <c r="I21" s="35"/>
      <c r="J21" s="35"/>
      <c r="K21" s="50"/>
      <c r="L21" s="35"/>
      <c r="M21" s="35"/>
      <c r="N21" s="50"/>
      <c r="O21" s="35"/>
      <c r="P21" s="35"/>
    </row>
    <row r="22" spans="2:16" ht="15" customHeight="1" x14ac:dyDescent="0.25">
      <c r="B22" s="63">
        <v>2015</v>
      </c>
      <c r="C22" s="27" t="s">
        <v>21</v>
      </c>
      <c r="D22" s="30">
        <v>98066</v>
      </c>
      <c r="E22" s="30">
        <v>98066</v>
      </c>
      <c r="G22" s="63">
        <v>2015</v>
      </c>
      <c r="H22" s="27" t="s">
        <v>21</v>
      </c>
      <c r="I22" s="30">
        <v>4039</v>
      </c>
      <c r="J22" s="30">
        <v>4039</v>
      </c>
      <c r="K22" s="49"/>
      <c r="L22" s="30">
        <v>0</v>
      </c>
      <c r="M22" s="30">
        <v>0</v>
      </c>
      <c r="N22" s="49"/>
      <c r="O22" s="30">
        <f>I22+L22</f>
        <v>4039</v>
      </c>
      <c r="P22" s="30">
        <f>J22+M22</f>
        <v>4039</v>
      </c>
    </row>
    <row r="23" spans="2:16" x14ac:dyDescent="0.25">
      <c r="B23" s="64"/>
      <c r="C23" s="28" t="s">
        <v>6</v>
      </c>
      <c r="D23" s="31">
        <v>123085</v>
      </c>
      <c r="E23" s="31">
        <v>123085</v>
      </c>
      <c r="G23" s="64"/>
      <c r="H23" s="28" t="s">
        <v>6</v>
      </c>
      <c r="I23" s="31">
        <v>4864</v>
      </c>
      <c r="J23" s="31">
        <v>4864</v>
      </c>
      <c r="K23" s="49"/>
      <c r="L23" s="31">
        <v>0</v>
      </c>
      <c r="M23" s="31">
        <v>0</v>
      </c>
      <c r="N23" s="49"/>
      <c r="O23" s="31">
        <f t="shared" ref="O23:O86" si="5">I23+L23</f>
        <v>4864</v>
      </c>
      <c r="P23" s="31">
        <f t="shared" ref="P23:P86" si="6">J23+M23</f>
        <v>4864</v>
      </c>
    </row>
    <row r="24" spans="2:16" x14ac:dyDescent="0.25">
      <c r="B24" s="64"/>
      <c r="C24" s="28" t="s">
        <v>22</v>
      </c>
      <c r="D24" s="31">
        <v>153657</v>
      </c>
      <c r="E24" s="31">
        <v>153657</v>
      </c>
      <c r="G24" s="64"/>
      <c r="H24" s="28" t="s">
        <v>22</v>
      </c>
      <c r="I24" s="31">
        <v>5774</v>
      </c>
      <c r="J24" s="31">
        <v>5774</v>
      </c>
      <c r="K24" s="49"/>
      <c r="L24" s="31">
        <v>0</v>
      </c>
      <c r="M24" s="31">
        <v>0</v>
      </c>
      <c r="N24" s="49"/>
      <c r="O24" s="31">
        <f t="shared" si="5"/>
        <v>5774</v>
      </c>
      <c r="P24" s="31">
        <f t="shared" si="6"/>
        <v>5774</v>
      </c>
    </row>
    <row r="25" spans="2:16" x14ac:dyDescent="0.25">
      <c r="B25" s="64"/>
      <c r="C25" s="28" t="s">
        <v>7</v>
      </c>
      <c r="D25" s="31">
        <v>155248</v>
      </c>
      <c r="E25" s="31">
        <v>155248</v>
      </c>
      <c r="G25" s="64"/>
      <c r="H25" s="28" t="s">
        <v>7</v>
      </c>
      <c r="I25" s="31">
        <v>5854</v>
      </c>
      <c r="J25" s="31">
        <v>5854</v>
      </c>
      <c r="K25" s="49"/>
      <c r="L25" s="31">
        <v>0</v>
      </c>
      <c r="M25" s="31">
        <v>0</v>
      </c>
      <c r="N25" s="49"/>
      <c r="O25" s="31">
        <f t="shared" si="5"/>
        <v>5854</v>
      </c>
      <c r="P25" s="31">
        <f t="shared" si="6"/>
        <v>5854</v>
      </c>
    </row>
    <row r="26" spans="2:16" x14ac:dyDescent="0.25">
      <c r="B26" s="64"/>
      <c r="C26" s="28" t="s">
        <v>8</v>
      </c>
      <c r="D26" s="31">
        <v>157067</v>
      </c>
      <c r="E26" s="31">
        <v>157067</v>
      </c>
      <c r="G26" s="64"/>
      <c r="H26" s="28" t="s">
        <v>8</v>
      </c>
      <c r="I26" s="31">
        <v>6032</v>
      </c>
      <c r="J26" s="31">
        <v>6032</v>
      </c>
      <c r="K26" s="49"/>
      <c r="L26" s="31">
        <v>0</v>
      </c>
      <c r="M26" s="31">
        <v>0</v>
      </c>
      <c r="N26" s="49"/>
      <c r="O26" s="31">
        <f t="shared" si="5"/>
        <v>6032</v>
      </c>
      <c r="P26" s="31">
        <f t="shared" si="6"/>
        <v>6032</v>
      </c>
    </row>
    <row r="27" spans="2:16" x14ac:dyDescent="0.25">
      <c r="B27" s="64"/>
      <c r="C27" s="28" t="s">
        <v>9</v>
      </c>
      <c r="D27" s="31">
        <v>155050</v>
      </c>
      <c r="E27" s="31">
        <v>155050</v>
      </c>
      <c r="G27" s="64"/>
      <c r="H27" s="28" t="s">
        <v>9</v>
      </c>
      <c r="I27" s="31">
        <v>5951</v>
      </c>
      <c r="J27" s="31">
        <v>5951</v>
      </c>
      <c r="K27" s="49"/>
      <c r="L27" s="31">
        <v>0</v>
      </c>
      <c r="M27" s="31">
        <v>0</v>
      </c>
      <c r="N27" s="49"/>
      <c r="O27" s="31">
        <f t="shared" si="5"/>
        <v>5951</v>
      </c>
      <c r="P27" s="31">
        <f t="shared" si="6"/>
        <v>5951</v>
      </c>
    </row>
    <row r="28" spans="2:16" x14ac:dyDescent="0.25">
      <c r="B28" s="64"/>
      <c r="C28" s="28" t="s">
        <v>10</v>
      </c>
      <c r="D28" s="31">
        <v>152596</v>
      </c>
      <c r="E28" s="31">
        <v>152596</v>
      </c>
      <c r="G28" s="64"/>
      <c r="H28" s="28" t="s">
        <v>10</v>
      </c>
      <c r="I28" s="31">
        <v>5737</v>
      </c>
      <c r="J28" s="31">
        <v>5737</v>
      </c>
      <c r="K28" s="49"/>
      <c r="L28" s="31">
        <v>0</v>
      </c>
      <c r="M28" s="31">
        <v>0</v>
      </c>
      <c r="N28" s="49"/>
      <c r="O28" s="31">
        <f t="shared" si="5"/>
        <v>5737</v>
      </c>
      <c r="P28" s="31">
        <f t="shared" si="6"/>
        <v>5737</v>
      </c>
    </row>
    <row r="29" spans="2:16" x14ac:dyDescent="0.25">
      <c r="B29" s="64"/>
      <c r="C29" s="28" t="s">
        <v>11</v>
      </c>
      <c r="D29" s="31">
        <v>151693</v>
      </c>
      <c r="E29" s="31">
        <v>151693</v>
      </c>
      <c r="G29" s="64"/>
      <c r="H29" s="28" t="s">
        <v>11</v>
      </c>
      <c r="I29" s="31">
        <v>5724</v>
      </c>
      <c r="J29" s="31">
        <v>5724</v>
      </c>
      <c r="K29" s="49"/>
      <c r="L29" s="31">
        <v>0</v>
      </c>
      <c r="M29" s="31">
        <v>0</v>
      </c>
      <c r="N29" s="49"/>
      <c r="O29" s="31">
        <f t="shared" si="5"/>
        <v>5724</v>
      </c>
      <c r="P29" s="31">
        <f t="shared" si="6"/>
        <v>5724</v>
      </c>
    </row>
    <row r="30" spans="2:16" x14ac:dyDescent="0.25">
      <c r="B30" s="64"/>
      <c r="C30" s="28" t="s">
        <v>12</v>
      </c>
      <c r="D30" s="31">
        <v>151187</v>
      </c>
      <c r="E30" s="31">
        <v>151187</v>
      </c>
      <c r="G30" s="64"/>
      <c r="H30" s="28" t="s">
        <v>12</v>
      </c>
      <c r="I30" s="31">
        <v>5708</v>
      </c>
      <c r="J30" s="31">
        <v>5708</v>
      </c>
      <c r="K30" s="49"/>
      <c r="L30" s="31">
        <v>0</v>
      </c>
      <c r="M30" s="31">
        <v>0</v>
      </c>
      <c r="N30" s="49"/>
      <c r="O30" s="31">
        <f t="shared" si="5"/>
        <v>5708</v>
      </c>
      <c r="P30" s="31">
        <f t="shared" si="6"/>
        <v>5708</v>
      </c>
    </row>
    <row r="31" spans="2:16" x14ac:dyDescent="0.25">
      <c r="B31" s="64"/>
      <c r="C31" s="28" t="s">
        <v>13</v>
      </c>
      <c r="D31" s="31">
        <v>149878</v>
      </c>
      <c r="E31" s="31">
        <v>149878</v>
      </c>
      <c r="G31" s="64"/>
      <c r="H31" s="28" t="s">
        <v>13</v>
      </c>
      <c r="I31" s="31">
        <v>5637</v>
      </c>
      <c r="J31" s="31">
        <v>5637</v>
      </c>
      <c r="K31" s="49"/>
      <c r="L31" s="31">
        <v>0</v>
      </c>
      <c r="M31" s="31">
        <v>0</v>
      </c>
      <c r="N31" s="49"/>
      <c r="O31" s="31">
        <f t="shared" si="5"/>
        <v>5637</v>
      </c>
      <c r="P31" s="31">
        <f t="shared" si="6"/>
        <v>5637</v>
      </c>
    </row>
    <row r="32" spans="2:16" x14ac:dyDescent="0.25">
      <c r="B32" s="64"/>
      <c r="C32" s="28" t="s">
        <v>14</v>
      </c>
      <c r="D32" s="31">
        <v>150039</v>
      </c>
      <c r="E32" s="31">
        <v>150039</v>
      </c>
      <c r="G32" s="64"/>
      <c r="H32" s="28" t="s">
        <v>14</v>
      </c>
      <c r="I32" s="31">
        <v>5689</v>
      </c>
      <c r="J32" s="31">
        <v>5689</v>
      </c>
      <c r="K32" s="49"/>
      <c r="L32" s="31">
        <v>0</v>
      </c>
      <c r="M32" s="31">
        <v>0</v>
      </c>
      <c r="N32" s="49"/>
      <c r="O32" s="31">
        <f t="shared" si="5"/>
        <v>5689</v>
      </c>
      <c r="P32" s="31">
        <f t="shared" si="6"/>
        <v>5689</v>
      </c>
    </row>
    <row r="33" spans="2:16" ht="15.75" thickBot="1" x14ac:dyDescent="0.3">
      <c r="B33" s="65"/>
      <c r="C33" s="29" t="s">
        <v>15</v>
      </c>
      <c r="D33" s="33">
        <v>145848</v>
      </c>
      <c r="E33" s="33">
        <v>145848</v>
      </c>
      <c r="G33" s="65"/>
      <c r="H33" s="29" t="s">
        <v>15</v>
      </c>
      <c r="I33" s="33">
        <v>5789</v>
      </c>
      <c r="J33" s="33">
        <v>5789</v>
      </c>
      <c r="K33" s="49"/>
      <c r="L33" s="33">
        <v>0</v>
      </c>
      <c r="M33" s="33">
        <v>0</v>
      </c>
      <c r="N33" s="49"/>
      <c r="O33" s="33">
        <f t="shared" si="5"/>
        <v>5789</v>
      </c>
      <c r="P33" s="33">
        <f t="shared" si="6"/>
        <v>5789</v>
      </c>
    </row>
    <row r="34" spans="2:16" ht="15" customHeight="1" x14ac:dyDescent="0.25">
      <c r="B34" s="63">
        <v>2016</v>
      </c>
      <c r="C34" s="27" t="s">
        <v>21</v>
      </c>
      <c r="D34" s="30">
        <v>152753</v>
      </c>
      <c r="E34" s="30">
        <v>152753</v>
      </c>
      <c r="G34" s="63">
        <v>2016</v>
      </c>
      <c r="H34" s="27" t="s">
        <v>21</v>
      </c>
      <c r="I34" s="30">
        <v>6130</v>
      </c>
      <c r="J34" s="30">
        <v>6130</v>
      </c>
      <c r="K34" s="49"/>
      <c r="L34" s="30">
        <v>0</v>
      </c>
      <c r="M34" s="30">
        <v>0</v>
      </c>
      <c r="N34" s="49"/>
      <c r="O34" s="30">
        <f t="shared" si="5"/>
        <v>6130</v>
      </c>
      <c r="P34" s="30">
        <f t="shared" si="6"/>
        <v>6130</v>
      </c>
    </row>
    <row r="35" spans="2:16" x14ac:dyDescent="0.25">
      <c r="B35" s="64"/>
      <c r="C35" s="28" t="s">
        <v>6</v>
      </c>
      <c r="D35" s="31">
        <v>164310</v>
      </c>
      <c r="E35" s="31">
        <v>164310</v>
      </c>
      <c r="G35" s="64"/>
      <c r="H35" s="28" t="s">
        <v>6</v>
      </c>
      <c r="I35" s="31">
        <v>6603</v>
      </c>
      <c r="J35" s="31">
        <v>6603</v>
      </c>
      <c r="K35" s="49"/>
      <c r="L35" s="31">
        <v>0</v>
      </c>
      <c r="M35" s="31">
        <v>0</v>
      </c>
      <c r="N35" s="49"/>
      <c r="O35" s="31">
        <f t="shared" si="5"/>
        <v>6603</v>
      </c>
      <c r="P35" s="31">
        <f t="shared" si="6"/>
        <v>6603</v>
      </c>
    </row>
    <row r="36" spans="2:16" x14ac:dyDescent="0.25">
      <c r="B36" s="64"/>
      <c r="C36" s="28" t="s">
        <v>22</v>
      </c>
      <c r="D36" s="31">
        <v>171817</v>
      </c>
      <c r="E36" s="31">
        <v>171817</v>
      </c>
      <c r="G36" s="64"/>
      <c r="H36" s="28" t="s">
        <v>22</v>
      </c>
      <c r="I36" s="31">
        <v>6880</v>
      </c>
      <c r="J36" s="31">
        <v>6880</v>
      </c>
      <c r="K36" s="49"/>
      <c r="L36" s="31">
        <v>0</v>
      </c>
      <c r="M36" s="31">
        <v>0</v>
      </c>
      <c r="N36" s="49"/>
      <c r="O36" s="31">
        <f t="shared" si="5"/>
        <v>6880</v>
      </c>
      <c r="P36" s="31">
        <f t="shared" si="6"/>
        <v>6880</v>
      </c>
    </row>
    <row r="37" spans="2:16" x14ac:dyDescent="0.25">
      <c r="B37" s="64"/>
      <c r="C37" s="28" t="s">
        <v>7</v>
      </c>
      <c r="D37" s="31">
        <v>169853</v>
      </c>
      <c r="E37" s="31">
        <v>169853</v>
      </c>
      <c r="G37" s="64"/>
      <c r="H37" s="28" t="s">
        <v>7</v>
      </c>
      <c r="I37" s="31">
        <v>6827</v>
      </c>
      <c r="J37" s="31">
        <v>6827</v>
      </c>
      <c r="K37" s="49"/>
      <c r="L37" s="31">
        <v>0</v>
      </c>
      <c r="M37" s="31">
        <v>0</v>
      </c>
      <c r="N37" s="49"/>
      <c r="O37" s="31">
        <f t="shared" si="5"/>
        <v>6827</v>
      </c>
      <c r="P37" s="31">
        <f t="shared" si="6"/>
        <v>6827</v>
      </c>
    </row>
    <row r="38" spans="2:16" x14ac:dyDescent="0.25">
      <c r="B38" s="64"/>
      <c r="C38" s="28" t="s">
        <v>8</v>
      </c>
      <c r="D38" s="31">
        <v>168231</v>
      </c>
      <c r="E38" s="31">
        <v>168231</v>
      </c>
      <c r="G38" s="64"/>
      <c r="H38" s="28" t="s">
        <v>8</v>
      </c>
      <c r="I38" s="31">
        <v>6778</v>
      </c>
      <c r="J38" s="31">
        <v>6778</v>
      </c>
      <c r="K38" s="49"/>
      <c r="L38" s="31">
        <v>0</v>
      </c>
      <c r="M38" s="31">
        <v>0</v>
      </c>
      <c r="N38" s="49"/>
      <c r="O38" s="31">
        <f t="shared" si="5"/>
        <v>6778</v>
      </c>
      <c r="P38" s="31">
        <f t="shared" si="6"/>
        <v>6778</v>
      </c>
    </row>
    <row r="39" spans="2:16" x14ac:dyDescent="0.25">
      <c r="B39" s="64"/>
      <c r="C39" s="28" t="s">
        <v>9</v>
      </c>
      <c r="D39" s="31">
        <v>166918</v>
      </c>
      <c r="E39" s="31">
        <v>166918</v>
      </c>
      <c r="G39" s="64"/>
      <c r="H39" s="28" t="s">
        <v>9</v>
      </c>
      <c r="I39" s="31">
        <v>6785</v>
      </c>
      <c r="J39" s="31">
        <v>6785</v>
      </c>
      <c r="K39" s="49"/>
      <c r="L39" s="31">
        <v>0</v>
      </c>
      <c r="M39" s="31">
        <v>0</v>
      </c>
      <c r="N39" s="49"/>
      <c r="O39" s="31">
        <f t="shared" si="5"/>
        <v>6785</v>
      </c>
      <c r="P39" s="31">
        <f t="shared" si="6"/>
        <v>6785</v>
      </c>
    </row>
    <row r="40" spans="2:16" x14ac:dyDescent="0.25">
      <c r="B40" s="64"/>
      <c r="C40" s="28" t="s">
        <v>10</v>
      </c>
      <c r="D40" s="31">
        <v>165367</v>
      </c>
      <c r="E40" s="31">
        <v>165367</v>
      </c>
      <c r="G40" s="64"/>
      <c r="H40" s="28" t="s">
        <v>10</v>
      </c>
      <c r="I40" s="31">
        <v>6681</v>
      </c>
      <c r="J40" s="31">
        <v>6681</v>
      </c>
      <c r="K40" s="49"/>
      <c r="L40" s="31">
        <v>0</v>
      </c>
      <c r="M40" s="31">
        <v>0</v>
      </c>
      <c r="N40" s="49"/>
      <c r="O40" s="31">
        <f t="shared" si="5"/>
        <v>6681</v>
      </c>
      <c r="P40" s="31">
        <f t="shared" si="6"/>
        <v>6681</v>
      </c>
    </row>
    <row r="41" spans="2:16" x14ac:dyDescent="0.25">
      <c r="B41" s="64"/>
      <c r="C41" s="28" t="s">
        <v>11</v>
      </c>
      <c r="D41" s="31">
        <v>163831</v>
      </c>
      <c r="E41" s="31">
        <v>163831</v>
      </c>
      <c r="G41" s="64"/>
      <c r="H41" s="28" t="s">
        <v>11</v>
      </c>
      <c r="I41" s="31">
        <v>6554</v>
      </c>
      <c r="J41" s="31">
        <v>6554</v>
      </c>
      <c r="K41" s="49"/>
      <c r="L41" s="31">
        <v>0</v>
      </c>
      <c r="M41" s="31">
        <v>0</v>
      </c>
      <c r="N41" s="49"/>
      <c r="O41" s="31">
        <f t="shared" si="5"/>
        <v>6554</v>
      </c>
      <c r="P41" s="31">
        <f t="shared" si="6"/>
        <v>6554</v>
      </c>
    </row>
    <row r="42" spans="2:16" x14ac:dyDescent="0.25">
      <c r="B42" s="64"/>
      <c r="C42" s="28" t="s">
        <v>12</v>
      </c>
      <c r="D42" s="31">
        <v>161794</v>
      </c>
      <c r="E42" s="31">
        <v>161794</v>
      </c>
      <c r="G42" s="64"/>
      <c r="H42" s="28" t="s">
        <v>12</v>
      </c>
      <c r="I42" s="31">
        <v>6335</v>
      </c>
      <c r="J42" s="31">
        <v>6335</v>
      </c>
      <c r="K42" s="49"/>
      <c r="L42" s="31">
        <v>0</v>
      </c>
      <c r="M42" s="31">
        <v>0</v>
      </c>
      <c r="N42" s="49"/>
      <c r="O42" s="31">
        <f t="shared" si="5"/>
        <v>6335</v>
      </c>
      <c r="P42" s="31">
        <f t="shared" si="6"/>
        <v>6335</v>
      </c>
    </row>
    <row r="43" spans="2:16" x14ac:dyDescent="0.25">
      <c r="B43" s="64"/>
      <c r="C43" s="28" t="s">
        <v>13</v>
      </c>
      <c r="D43" s="31">
        <v>159155</v>
      </c>
      <c r="E43" s="31">
        <v>159155</v>
      </c>
      <c r="G43" s="64"/>
      <c r="H43" s="28" t="s">
        <v>13</v>
      </c>
      <c r="I43" s="31">
        <v>6230</v>
      </c>
      <c r="J43" s="31">
        <v>6230</v>
      </c>
      <c r="K43" s="49"/>
      <c r="L43" s="31">
        <v>0</v>
      </c>
      <c r="M43" s="31">
        <v>0</v>
      </c>
      <c r="N43" s="49"/>
      <c r="O43" s="31">
        <f t="shared" si="5"/>
        <v>6230</v>
      </c>
      <c r="P43" s="31">
        <f t="shared" si="6"/>
        <v>6230</v>
      </c>
    </row>
    <row r="44" spans="2:16" x14ac:dyDescent="0.25">
      <c r="B44" s="64"/>
      <c r="C44" s="28" t="s">
        <v>14</v>
      </c>
      <c r="D44" s="31">
        <v>153226</v>
      </c>
      <c r="E44" s="31">
        <v>153226</v>
      </c>
      <c r="G44" s="64"/>
      <c r="H44" s="28" t="s">
        <v>14</v>
      </c>
      <c r="I44" s="31">
        <v>6030</v>
      </c>
      <c r="J44" s="31">
        <v>6030</v>
      </c>
      <c r="K44" s="49"/>
      <c r="L44" s="31">
        <v>0</v>
      </c>
      <c r="M44" s="31">
        <v>0</v>
      </c>
      <c r="N44" s="49"/>
      <c r="O44" s="31">
        <f t="shared" si="5"/>
        <v>6030</v>
      </c>
      <c r="P44" s="31">
        <f t="shared" si="6"/>
        <v>6030</v>
      </c>
    </row>
    <row r="45" spans="2:16" ht="15.75" thickBot="1" x14ac:dyDescent="0.3">
      <c r="B45" s="65"/>
      <c r="C45" s="29" t="s">
        <v>15</v>
      </c>
      <c r="D45" s="33">
        <v>147171</v>
      </c>
      <c r="E45" s="33">
        <v>147171</v>
      </c>
      <c r="G45" s="65"/>
      <c r="H45" s="29" t="s">
        <v>15</v>
      </c>
      <c r="I45" s="33">
        <v>5682</v>
      </c>
      <c r="J45" s="33">
        <v>5682</v>
      </c>
      <c r="K45" s="49"/>
      <c r="L45" s="33">
        <v>0</v>
      </c>
      <c r="M45" s="33">
        <v>0</v>
      </c>
      <c r="N45" s="49"/>
      <c r="O45" s="33">
        <f t="shared" si="5"/>
        <v>5682</v>
      </c>
      <c r="P45" s="33">
        <f t="shared" si="6"/>
        <v>5682</v>
      </c>
    </row>
    <row r="46" spans="2:16" ht="15" customHeight="1" x14ac:dyDescent="0.25">
      <c r="B46" s="63">
        <v>2017</v>
      </c>
      <c r="C46" s="27" t="s">
        <v>21</v>
      </c>
      <c r="D46" s="30">
        <v>164062</v>
      </c>
      <c r="E46" s="30">
        <v>164062</v>
      </c>
      <c r="G46" s="63">
        <v>2017</v>
      </c>
      <c r="H46" s="27" t="s">
        <v>21</v>
      </c>
      <c r="I46" s="30">
        <v>5908</v>
      </c>
      <c r="J46" s="30">
        <v>5908</v>
      </c>
      <c r="K46" s="49"/>
      <c r="L46" s="30">
        <v>20092</v>
      </c>
      <c r="M46" s="30">
        <v>20092</v>
      </c>
      <c r="N46" s="49"/>
      <c r="O46" s="30">
        <f t="shared" si="5"/>
        <v>26000</v>
      </c>
      <c r="P46" s="30">
        <f t="shared" si="6"/>
        <v>26000</v>
      </c>
    </row>
    <row r="47" spans="2:16" x14ac:dyDescent="0.25">
      <c r="B47" s="64"/>
      <c r="C47" s="28" t="s">
        <v>6</v>
      </c>
      <c r="D47" s="31">
        <v>180023</v>
      </c>
      <c r="E47" s="31">
        <v>180023</v>
      </c>
      <c r="G47" s="64"/>
      <c r="H47" s="28" t="s">
        <v>6</v>
      </c>
      <c r="I47" s="31">
        <v>6019.34</v>
      </c>
      <c r="J47" s="31">
        <v>6019.34</v>
      </c>
      <c r="K47" s="49"/>
      <c r="L47" s="31">
        <v>21762.66</v>
      </c>
      <c r="M47" s="31">
        <v>21762.66</v>
      </c>
      <c r="N47" s="49"/>
      <c r="O47" s="31">
        <f t="shared" si="5"/>
        <v>27782</v>
      </c>
      <c r="P47" s="31">
        <f t="shared" si="6"/>
        <v>27782</v>
      </c>
    </row>
    <row r="48" spans="2:16" x14ac:dyDescent="0.25">
      <c r="B48" s="64"/>
      <c r="C48" s="28" t="s">
        <v>22</v>
      </c>
      <c r="D48" s="31">
        <v>188577</v>
      </c>
      <c r="E48" s="31">
        <v>188577</v>
      </c>
      <c r="G48" s="64"/>
      <c r="H48" s="28" t="s">
        <v>22</v>
      </c>
      <c r="I48" s="31">
        <v>6316.4881760141907</v>
      </c>
      <c r="J48" s="31">
        <v>6316.4881760141907</v>
      </c>
      <c r="K48" s="49"/>
      <c r="L48" s="31">
        <v>24546.511823985809</v>
      </c>
      <c r="M48" s="31">
        <v>24546.511823985809</v>
      </c>
      <c r="N48" s="49"/>
      <c r="O48" s="31">
        <f t="shared" si="5"/>
        <v>30863</v>
      </c>
      <c r="P48" s="31">
        <f t="shared" si="6"/>
        <v>30863</v>
      </c>
    </row>
    <row r="49" spans="2:16" x14ac:dyDescent="0.25">
      <c r="B49" s="64"/>
      <c r="C49" s="28" t="s">
        <v>7</v>
      </c>
      <c r="D49" s="31">
        <v>186663</v>
      </c>
      <c r="E49" s="31">
        <v>186663</v>
      </c>
      <c r="G49" s="64"/>
      <c r="H49" s="28" t="s">
        <v>7</v>
      </c>
      <c r="I49" s="31">
        <v>6300.9953644238558</v>
      </c>
      <c r="J49" s="31">
        <v>6300.9953644238558</v>
      </c>
      <c r="K49" s="49"/>
      <c r="L49" s="31">
        <v>24664.004635576144</v>
      </c>
      <c r="M49" s="31">
        <v>24664.004635576144</v>
      </c>
      <c r="N49" s="49"/>
      <c r="O49" s="31">
        <f t="shared" si="5"/>
        <v>30965</v>
      </c>
      <c r="P49" s="31">
        <f t="shared" si="6"/>
        <v>30965</v>
      </c>
    </row>
    <row r="50" spans="2:16" x14ac:dyDescent="0.25">
      <c r="B50" s="64"/>
      <c r="C50" s="28" t="s">
        <v>8</v>
      </c>
      <c r="D50" s="31">
        <v>184662</v>
      </c>
      <c r="E50" s="31">
        <v>184662</v>
      </c>
      <c r="G50" s="64"/>
      <c r="H50" s="28" t="s">
        <v>8</v>
      </c>
      <c r="I50" s="31">
        <v>6279.3402039737011</v>
      </c>
      <c r="J50" s="31">
        <v>6279.3402039737011</v>
      </c>
      <c r="K50" s="49"/>
      <c r="L50" s="31">
        <v>24656.659796026299</v>
      </c>
      <c r="M50" s="31">
        <v>24656.659796026299</v>
      </c>
      <c r="N50" s="49"/>
      <c r="O50" s="31">
        <f t="shared" si="5"/>
        <v>30936</v>
      </c>
      <c r="P50" s="31">
        <f t="shared" si="6"/>
        <v>30936</v>
      </c>
    </row>
    <row r="51" spans="2:16" x14ac:dyDescent="0.25">
      <c r="B51" s="64"/>
      <c r="C51" s="28" t="s">
        <v>9</v>
      </c>
      <c r="D51" s="31">
        <v>183267</v>
      </c>
      <c r="E51" s="31">
        <v>183267</v>
      </c>
      <c r="G51" s="64"/>
      <c r="H51" s="28" t="s">
        <v>9</v>
      </c>
      <c r="I51" s="31">
        <v>6333.9549737957132</v>
      </c>
      <c r="J51" s="31">
        <v>6333.9549737957132</v>
      </c>
      <c r="K51" s="49"/>
      <c r="L51" s="31">
        <v>24817.045026204287</v>
      </c>
      <c r="M51" s="31">
        <v>24817.045026204287</v>
      </c>
      <c r="N51" s="49"/>
      <c r="O51" s="31">
        <f t="shared" si="5"/>
        <v>31151</v>
      </c>
      <c r="P51" s="31">
        <f t="shared" si="6"/>
        <v>31151</v>
      </c>
    </row>
    <row r="52" spans="2:16" x14ac:dyDescent="0.25">
      <c r="B52" s="64"/>
      <c r="C52" s="28" t="s">
        <v>10</v>
      </c>
      <c r="D52" s="31">
        <v>181831</v>
      </c>
      <c r="E52" s="31">
        <v>181831</v>
      </c>
      <c r="G52" s="64"/>
      <c r="H52" s="28" t="s">
        <v>10</v>
      </c>
      <c r="I52" s="31">
        <v>6481.8362040776337</v>
      </c>
      <c r="J52" s="31">
        <v>6481.8362040776337</v>
      </c>
      <c r="K52" s="49"/>
      <c r="L52" s="31">
        <v>24885.163795922363</v>
      </c>
      <c r="M52" s="31">
        <v>24885.163795922363</v>
      </c>
      <c r="N52" s="49"/>
      <c r="O52" s="31">
        <f t="shared" si="5"/>
        <v>31366.999999999996</v>
      </c>
      <c r="P52" s="31">
        <f t="shared" si="6"/>
        <v>31366.999999999996</v>
      </c>
    </row>
    <row r="53" spans="2:16" x14ac:dyDescent="0.25">
      <c r="B53" s="64"/>
      <c r="C53" s="28" t="s">
        <v>11</v>
      </c>
      <c r="D53" s="31">
        <v>180868</v>
      </c>
      <c r="E53" s="31">
        <v>180868</v>
      </c>
      <c r="G53" s="64"/>
      <c r="H53" s="28" t="s">
        <v>11</v>
      </c>
      <c r="I53" s="31">
        <v>6469.3739747785003</v>
      </c>
      <c r="J53" s="31">
        <v>6469.3739747785003</v>
      </c>
      <c r="K53" s="49"/>
      <c r="L53" s="31">
        <v>24869.6260252215</v>
      </c>
      <c r="M53" s="31">
        <v>24869.6260252215</v>
      </c>
      <c r="N53" s="49"/>
      <c r="O53" s="31">
        <f t="shared" si="5"/>
        <v>31339</v>
      </c>
      <c r="P53" s="31">
        <f t="shared" si="6"/>
        <v>31339</v>
      </c>
    </row>
    <row r="54" spans="2:16" x14ac:dyDescent="0.25">
      <c r="B54" s="64"/>
      <c r="C54" s="28" t="s">
        <v>12</v>
      </c>
      <c r="D54" s="31">
        <v>179215</v>
      </c>
      <c r="E54" s="31">
        <v>179215</v>
      </c>
      <c r="G54" s="64"/>
      <c r="H54" s="28" t="s">
        <v>12</v>
      </c>
      <c r="I54" s="31">
        <v>6497.6978131674914</v>
      </c>
      <c r="J54" s="31">
        <v>6497.6978131674914</v>
      </c>
      <c r="K54" s="49"/>
      <c r="L54" s="31">
        <v>24832.302186832509</v>
      </c>
      <c r="M54" s="31">
        <v>24832.302186832509</v>
      </c>
      <c r="N54" s="49"/>
      <c r="O54" s="31">
        <f t="shared" si="5"/>
        <v>31330</v>
      </c>
      <c r="P54" s="31">
        <f t="shared" si="6"/>
        <v>31330</v>
      </c>
    </row>
    <row r="55" spans="2:16" x14ac:dyDescent="0.25">
      <c r="B55" s="64"/>
      <c r="C55" s="28" t="s">
        <v>13</v>
      </c>
      <c r="D55" s="31">
        <v>176698</v>
      </c>
      <c r="E55" s="31">
        <v>176698</v>
      </c>
      <c r="G55" s="64"/>
      <c r="H55" s="28" t="s">
        <v>13</v>
      </c>
      <c r="I55" s="31">
        <v>6503.5383620310713</v>
      </c>
      <c r="J55" s="31">
        <v>6503.5383620310713</v>
      </c>
      <c r="K55" s="49"/>
      <c r="L55" s="31">
        <v>24912.461637968929</v>
      </c>
      <c r="M55" s="31">
        <v>24912.461637968929</v>
      </c>
      <c r="N55" s="49"/>
      <c r="O55" s="31">
        <f t="shared" si="5"/>
        <v>31416</v>
      </c>
      <c r="P55" s="31">
        <f t="shared" si="6"/>
        <v>31416</v>
      </c>
    </row>
    <row r="56" spans="2:16" x14ac:dyDescent="0.25">
      <c r="B56" s="64"/>
      <c r="C56" s="28" t="s">
        <v>14</v>
      </c>
      <c r="D56" s="31">
        <v>172842</v>
      </c>
      <c r="E56" s="31">
        <v>172842</v>
      </c>
      <c r="G56" s="64"/>
      <c r="H56" s="28" t="s">
        <v>14</v>
      </c>
      <c r="I56" s="31">
        <v>6476.655868111764</v>
      </c>
      <c r="J56" s="31">
        <v>6476.655868111764</v>
      </c>
      <c r="K56" s="49"/>
      <c r="L56" s="31">
        <v>24984.344131888232</v>
      </c>
      <c r="M56" s="31">
        <v>24984.344131888232</v>
      </c>
      <c r="N56" s="49"/>
      <c r="O56" s="31">
        <f t="shared" si="5"/>
        <v>31460.999999999996</v>
      </c>
      <c r="P56" s="31">
        <f t="shared" si="6"/>
        <v>31460.999999999996</v>
      </c>
    </row>
    <row r="57" spans="2:16" ht="15.75" thickBot="1" x14ac:dyDescent="0.3">
      <c r="B57" s="65"/>
      <c r="C57" s="29" t="s">
        <v>15</v>
      </c>
      <c r="D57" s="33">
        <v>164310</v>
      </c>
      <c r="E57" s="33">
        <v>164310</v>
      </c>
      <c r="G57" s="65"/>
      <c r="H57" s="29" t="s">
        <v>15</v>
      </c>
      <c r="I57" s="33">
        <v>6240.1604680961282</v>
      </c>
      <c r="J57" s="33">
        <v>6240.1604680961282</v>
      </c>
      <c r="K57" s="49"/>
      <c r="L57" s="33">
        <v>24118.839531903865</v>
      </c>
      <c r="M57" s="33">
        <v>24118.839531903865</v>
      </c>
      <c r="N57" s="49"/>
      <c r="O57" s="33">
        <f t="shared" si="5"/>
        <v>30358.999999999993</v>
      </c>
      <c r="P57" s="33">
        <f t="shared" si="6"/>
        <v>30358.999999999993</v>
      </c>
    </row>
    <row r="58" spans="2:16" ht="15" customHeight="1" x14ac:dyDescent="0.25">
      <c r="B58" s="63">
        <v>2018</v>
      </c>
      <c r="C58" s="27" t="s">
        <v>21</v>
      </c>
      <c r="D58" s="30">
        <v>203817</v>
      </c>
      <c r="E58" s="30">
        <v>203817</v>
      </c>
      <c r="G58" s="63">
        <v>2018</v>
      </c>
      <c r="H58" s="27" t="s">
        <v>21</v>
      </c>
      <c r="I58" s="30">
        <v>3949</v>
      </c>
      <c r="J58" s="30">
        <v>3949</v>
      </c>
      <c r="K58" s="49"/>
      <c r="L58" s="30">
        <v>42099</v>
      </c>
      <c r="M58" s="30">
        <v>42099</v>
      </c>
      <c r="N58" s="49"/>
      <c r="O58" s="30">
        <f t="shared" si="5"/>
        <v>46048</v>
      </c>
      <c r="P58" s="30">
        <f t="shared" si="6"/>
        <v>46048</v>
      </c>
    </row>
    <row r="59" spans="2:16" x14ac:dyDescent="0.25">
      <c r="B59" s="64"/>
      <c r="C59" s="28" t="s">
        <v>6</v>
      </c>
      <c r="D59" s="31">
        <v>212604</v>
      </c>
      <c r="E59" s="31">
        <v>212604</v>
      </c>
      <c r="G59" s="64"/>
      <c r="H59" s="28" t="s">
        <v>6</v>
      </c>
      <c r="I59" s="31">
        <v>3984.7080220639327</v>
      </c>
      <c r="J59" s="31">
        <v>3984.7080220639327</v>
      </c>
      <c r="K59" s="49"/>
      <c r="L59" s="31">
        <v>44020.291977936067</v>
      </c>
      <c r="M59" s="31">
        <v>44020.291977936067</v>
      </c>
      <c r="N59" s="49"/>
      <c r="O59" s="31">
        <f t="shared" si="5"/>
        <v>48005</v>
      </c>
      <c r="P59" s="31">
        <f t="shared" si="6"/>
        <v>48005</v>
      </c>
    </row>
    <row r="60" spans="2:16" x14ac:dyDescent="0.25">
      <c r="B60" s="64"/>
      <c r="C60" s="28" t="s">
        <v>22</v>
      </c>
      <c r="D60" s="31">
        <v>208113</v>
      </c>
      <c r="E60" s="31">
        <v>208113</v>
      </c>
      <c r="G60" s="64"/>
      <c r="H60" s="28" t="s">
        <v>22</v>
      </c>
      <c r="I60" s="31">
        <v>3801.1768467503789</v>
      </c>
      <c r="J60" s="31">
        <v>3801.1768467503789</v>
      </c>
      <c r="K60" s="49"/>
      <c r="L60" s="31">
        <v>42404.823153249621</v>
      </c>
      <c r="M60" s="31">
        <v>42404.823153249621</v>
      </c>
      <c r="N60" s="49"/>
      <c r="O60" s="31">
        <f t="shared" si="5"/>
        <v>46206</v>
      </c>
      <c r="P60" s="31">
        <f t="shared" si="6"/>
        <v>46206</v>
      </c>
    </row>
    <row r="61" spans="2:16" x14ac:dyDescent="0.25">
      <c r="B61" s="64"/>
      <c r="C61" s="28" t="s">
        <v>7</v>
      </c>
      <c r="D61" s="31">
        <v>204467</v>
      </c>
      <c r="E61" s="31">
        <v>204467</v>
      </c>
      <c r="G61" s="64"/>
      <c r="H61" s="28" t="s">
        <v>7</v>
      </c>
      <c r="I61" s="31">
        <v>3691.4921559636132</v>
      </c>
      <c r="J61" s="31">
        <v>3691.4921559636132</v>
      </c>
      <c r="K61" s="49"/>
      <c r="L61" s="31">
        <v>41327.507844036387</v>
      </c>
      <c r="M61" s="31">
        <v>41327.507844036387</v>
      </c>
      <c r="N61" s="49"/>
      <c r="O61" s="31">
        <f t="shared" si="5"/>
        <v>45019</v>
      </c>
      <c r="P61" s="31">
        <f t="shared" si="6"/>
        <v>45019</v>
      </c>
    </row>
    <row r="62" spans="2:16" x14ac:dyDescent="0.25">
      <c r="B62" s="64"/>
      <c r="C62" s="28" t="s">
        <v>8</v>
      </c>
      <c r="D62" s="31">
        <v>201392</v>
      </c>
      <c r="E62" s="31">
        <v>201392</v>
      </c>
      <c r="G62" s="64"/>
      <c r="H62" s="28" t="s">
        <v>8</v>
      </c>
      <c r="I62" s="31">
        <v>3602.9743342371221</v>
      </c>
      <c r="J62" s="31">
        <v>3602.9743342371221</v>
      </c>
      <c r="K62" s="49"/>
      <c r="L62" s="31">
        <v>40586.025665762878</v>
      </c>
      <c r="M62" s="31">
        <v>40586.025665762878</v>
      </c>
      <c r="N62" s="49"/>
      <c r="O62" s="31">
        <f t="shared" si="5"/>
        <v>44189</v>
      </c>
      <c r="P62" s="31">
        <f t="shared" si="6"/>
        <v>44189</v>
      </c>
    </row>
    <row r="63" spans="2:16" x14ac:dyDescent="0.25">
      <c r="B63" s="64"/>
      <c r="C63" s="28" t="s">
        <v>9</v>
      </c>
      <c r="D63" s="31">
        <v>199100</v>
      </c>
      <c r="E63" s="31">
        <v>199100</v>
      </c>
      <c r="G63" s="64"/>
      <c r="H63" s="28" t="s">
        <v>9</v>
      </c>
      <c r="I63" s="31">
        <v>3577.4433370356855</v>
      </c>
      <c r="J63" s="31">
        <v>3577.4433370356855</v>
      </c>
      <c r="K63" s="49"/>
      <c r="L63" s="31">
        <v>40391.556662964314</v>
      </c>
      <c r="M63" s="31">
        <v>40391.556662964314</v>
      </c>
      <c r="N63" s="49"/>
      <c r="O63" s="31">
        <f t="shared" si="5"/>
        <v>43969</v>
      </c>
      <c r="P63" s="31">
        <f t="shared" si="6"/>
        <v>43969</v>
      </c>
    </row>
    <row r="64" spans="2:16" x14ac:dyDescent="0.25">
      <c r="B64" s="64"/>
      <c r="C64" s="28" t="s">
        <v>10</v>
      </c>
      <c r="D64" s="31">
        <v>196754</v>
      </c>
      <c r="E64" s="31">
        <v>196754</v>
      </c>
      <c r="G64" s="64"/>
      <c r="H64" s="28" t="s">
        <v>10</v>
      </c>
      <c r="I64" s="31">
        <v>3526.8404413679746</v>
      </c>
      <c r="J64" s="31">
        <v>3526.8404413679746</v>
      </c>
      <c r="K64" s="49"/>
      <c r="L64" s="31">
        <v>40112.159558632025</v>
      </c>
      <c r="M64" s="31">
        <v>40112.159558632025</v>
      </c>
      <c r="N64" s="49"/>
      <c r="O64" s="31">
        <f t="shared" si="5"/>
        <v>43639</v>
      </c>
      <c r="P64" s="31">
        <f t="shared" si="6"/>
        <v>43639</v>
      </c>
    </row>
    <row r="65" spans="2:16" x14ac:dyDescent="0.25">
      <c r="B65" s="64"/>
      <c r="C65" s="28" t="s">
        <v>11</v>
      </c>
      <c r="D65" s="31">
        <v>194617</v>
      </c>
      <c r="E65" s="31">
        <v>194617</v>
      </c>
      <c r="G65" s="64"/>
      <c r="H65" s="28" t="s">
        <v>11</v>
      </c>
      <c r="I65" s="31">
        <v>3481.6398889380653</v>
      </c>
      <c r="J65" s="31">
        <v>3481.6398889380653</v>
      </c>
      <c r="K65" s="49"/>
      <c r="L65" s="31">
        <v>39728.360111061935</v>
      </c>
      <c r="M65" s="31">
        <v>39728.360111061935</v>
      </c>
      <c r="N65" s="49"/>
      <c r="O65" s="31">
        <f t="shared" si="5"/>
        <v>43210</v>
      </c>
      <c r="P65" s="31">
        <f t="shared" si="6"/>
        <v>43210</v>
      </c>
    </row>
    <row r="66" spans="2:16" x14ac:dyDescent="0.25">
      <c r="B66" s="64"/>
      <c r="C66" s="28" t="s">
        <v>12</v>
      </c>
      <c r="D66" s="31">
        <v>192297</v>
      </c>
      <c r="E66" s="31">
        <v>192297</v>
      </c>
      <c r="G66" s="64"/>
      <c r="H66" s="28" t="s">
        <v>12</v>
      </c>
      <c r="I66" s="31">
        <v>3414.9765051995346</v>
      </c>
      <c r="J66" s="31">
        <v>3414.9765051995346</v>
      </c>
      <c r="K66" s="49"/>
      <c r="L66" s="31">
        <v>39176.023494800465</v>
      </c>
      <c r="M66" s="31">
        <v>39176.023494800465</v>
      </c>
      <c r="N66" s="49"/>
      <c r="O66" s="31">
        <f t="shared" si="5"/>
        <v>42591</v>
      </c>
      <c r="P66" s="31">
        <f t="shared" si="6"/>
        <v>42591</v>
      </c>
    </row>
    <row r="67" spans="2:16" x14ac:dyDescent="0.25">
      <c r="B67" s="64"/>
      <c r="C67" s="28" t="s">
        <v>13</v>
      </c>
      <c r="D67" s="31">
        <v>189674</v>
      </c>
      <c r="E67" s="31">
        <v>189674</v>
      </c>
      <c r="G67" s="64"/>
      <c r="H67" s="28" t="s">
        <v>13</v>
      </c>
      <c r="I67" s="31">
        <v>3306.779381145243</v>
      </c>
      <c r="J67" s="31">
        <v>3306.779381145243</v>
      </c>
      <c r="K67" s="49"/>
      <c r="L67" s="31">
        <v>37839.220618854757</v>
      </c>
      <c r="M67" s="31">
        <v>37839.220618854757</v>
      </c>
      <c r="N67" s="49"/>
      <c r="O67" s="31">
        <f t="shared" si="5"/>
        <v>41146</v>
      </c>
      <c r="P67" s="31">
        <f t="shared" si="6"/>
        <v>41146</v>
      </c>
    </row>
    <row r="68" spans="2:16" x14ac:dyDescent="0.25">
      <c r="B68" s="64"/>
      <c r="C68" s="28" t="s">
        <v>14</v>
      </c>
      <c r="D68" s="31">
        <v>185924</v>
      </c>
      <c r="E68" s="31">
        <v>185924</v>
      </c>
      <c r="G68" s="64"/>
      <c r="H68" s="28" t="s">
        <v>14</v>
      </c>
      <c r="I68" s="31">
        <v>3131.0928254256432</v>
      </c>
      <c r="J68" s="31">
        <v>3131.0928254256432</v>
      </c>
      <c r="K68" s="49"/>
      <c r="L68" s="31">
        <v>35965.907174574357</v>
      </c>
      <c r="M68" s="31">
        <v>35965.907174574357</v>
      </c>
      <c r="N68" s="49"/>
      <c r="O68" s="31">
        <f t="shared" si="5"/>
        <v>39097</v>
      </c>
      <c r="P68" s="31">
        <f t="shared" si="6"/>
        <v>39097</v>
      </c>
    </row>
    <row r="69" spans="2:16" ht="15.75" thickBot="1" x14ac:dyDescent="0.3">
      <c r="B69" s="65"/>
      <c r="C69" s="29" t="s">
        <v>15</v>
      </c>
      <c r="D69" s="33">
        <v>178335</v>
      </c>
      <c r="E69" s="33">
        <v>178335</v>
      </c>
      <c r="G69" s="65"/>
      <c r="H69" s="29" t="s">
        <v>15</v>
      </c>
      <c r="I69" s="33">
        <v>2962.6128482657514</v>
      </c>
      <c r="J69" s="33">
        <v>2962.6128482657514</v>
      </c>
      <c r="K69" s="49"/>
      <c r="L69" s="33">
        <v>33826.387151734249</v>
      </c>
      <c r="M69" s="33">
        <v>33826.387151734249</v>
      </c>
      <c r="N69" s="49"/>
      <c r="O69" s="33">
        <f t="shared" si="5"/>
        <v>36789</v>
      </c>
      <c r="P69" s="33">
        <f t="shared" si="6"/>
        <v>36789</v>
      </c>
    </row>
    <row r="70" spans="2:16" ht="15" customHeight="1" x14ac:dyDescent="0.25">
      <c r="B70" s="63">
        <v>2019</v>
      </c>
      <c r="C70" s="27" t="s">
        <v>21</v>
      </c>
      <c r="D70" s="30">
        <v>202879</v>
      </c>
      <c r="E70" s="30">
        <v>202879</v>
      </c>
      <c r="G70" s="63">
        <v>2019</v>
      </c>
      <c r="H70" s="27" t="s">
        <v>21</v>
      </c>
      <c r="I70" s="30">
        <v>10005</v>
      </c>
      <c r="J70" s="30">
        <v>10005</v>
      </c>
      <c r="K70" s="49"/>
      <c r="L70" s="30">
        <v>34314</v>
      </c>
      <c r="M70" s="30">
        <v>34314</v>
      </c>
      <c r="N70" s="49"/>
      <c r="O70" s="30">
        <f t="shared" si="5"/>
        <v>44319</v>
      </c>
      <c r="P70" s="30">
        <f t="shared" si="6"/>
        <v>44319</v>
      </c>
    </row>
    <row r="71" spans="2:16" x14ac:dyDescent="0.25">
      <c r="B71" s="64"/>
      <c r="C71" s="28" t="s">
        <v>6</v>
      </c>
      <c r="D71" s="31">
        <v>199603</v>
      </c>
      <c r="E71" s="31">
        <v>199603</v>
      </c>
      <c r="G71" s="64"/>
      <c r="H71" s="28" t="s">
        <v>6</v>
      </c>
      <c r="I71" s="31">
        <v>9526.9431395112697</v>
      </c>
      <c r="J71" s="31">
        <v>9526.9431395112697</v>
      </c>
      <c r="K71" s="49"/>
      <c r="L71" s="31">
        <v>32441.05686048873</v>
      </c>
      <c r="M71" s="31">
        <v>32441.05686048873</v>
      </c>
      <c r="N71" s="49"/>
      <c r="O71" s="31">
        <f t="shared" si="5"/>
        <v>41968</v>
      </c>
      <c r="P71" s="31">
        <f t="shared" si="6"/>
        <v>41968</v>
      </c>
    </row>
    <row r="72" spans="2:16" x14ac:dyDescent="0.25">
      <c r="B72" s="64"/>
      <c r="C72" s="28" t="s">
        <v>22</v>
      </c>
      <c r="D72" s="31">
        <v>197384</v>
      </c>
      <c r="E72" s="31">
        <v>197384</v>
      </c>
      <c r="G72" s="64"/>
      <c r="H72" s="28" t="s">
        <v>22</v>
      </c>
      <c r="I72" s="31">
        <v>9299.5877907346548</v>
      </c>
      <c r="J72" s="31">
        <v>9299.5877907346548</v>
      </c>
      <c r="K72" s="49"/>
      <c r="L72" s="31">
        <v>31567.412209265345</v>
      </c>
      <c r="M72" s="31">
        <v>31567.412209265345</v>
      </c>
      <c r="N72" s="49"/>
      <c r="O72" s="31">
        <f t="shared" si="5"/>
        <v>40867</v>
      </c>
      <c r="P72" s="31">
        <f t="shared" si="6"/>
        <v>40867</v>
      </c>
    </row>
    <row r="73" spans="2:16" x14ac:dyDescent="0.25">
      <c r="B73" s="64"/>
      <c r="C73" s="28" t="s">
        <v>7</v>
      </c>
      <c r="D73" s="31">
        <v>194816</v>
      </c>
      <c r="E73" s="31">
        <v>194816</v>
      </c>
      <c r="G73" s="64"/>
      <c r="H73" s="28" t="s">
        <v>7</v>
      </c>
      <c r="I73" s="31">
        <v>9131.8203599552326</v>
      </c>
      <c r="J73" s="31">
        <v>9131.8203599552326</v>
      </c>
      <c r="K73" s="49"/>
      <c r="L73" s="31">
        <v>30980.179640044767</v>
      </c>
      <c r="M73" s="31">
        <v>30980.179640044767</v>
      </c>
      <c r="N73" s="49"/>
      <c r="O73" s="31">
        <f t="shared" si="5"/>
        <v>40112</v>
      </c>
      <c r="P73" s="31">
        <f t="shared" si="6"/>
        <v>40112</v>
      </c>
    </row>
    <row r="74" spans="2:16" x14ac:dyDescent="0.25">
      <c r="B74" s="64"/>
      <c r="C74" s="28" t="s">
        <v>8</v>
      </c>
      <c r="D74" s="31">
        <v>191840</v>
      </c>
      <c r="E74" s="31">
        <v>191840</v>
      </c>
      <c r="G74" s="64"/>
      <c r="H74" s="28" t="s">
        <v>8</v>
      </c>
      <c r="I74" s="31">
        <v>8915.3128428300624</v>
      </c>
      <c r="J74" s="31">
        <v>8915.3128428300624</v>
      </c>
      <c r="K74" s="49"/>
      <c r="L74" s="31">
        <v>30252.687157169938</v>
      </c>
      <c r="M74" s="31">
        <v>30252.687157169938</v>
      </c>
      <c r="N74" s="49"/>
      <c r="O74" s="31">
        <f t="shared" si="5"/>
        <v>39168</v>
      </c>
      <c r="P74" s="31">
        <f t="shared" si="6"/>
        <v>39168</v>
      </c>
    </row>
    <row r="75" spans="2:16" x14ac:dyDescent="0.25">
      <c r="B75" s="64"/>
      <c r="C75" s="28" t="s">
        <v>9</v>
      </c>
      <c r="D75" s="31">
        <v>189269</v>
      </c>
      <c r="E75" s="31">
        <v>189269</v>
      </c>
      <c r="G75" s="64"/>
      <c r="H75" s="28" t="s">
        <v>9</v>
      </c>
      <c r="I75" s="31">
        <v>8745.0888281113512</v>
      </c>
      <c r="J75" s="31">
        <v>8745.0888281113512</v>
      </c>
      <c r="K75" s="49"/>
      <c r="L75" s="31">
        <v>29667.911171888649</v>
      </c>
      <c r="M75" s="31">
        <v>29667.911171888649</v>
      </c>
      <c r="N75" s="49"/>
      <c r="O75" s="31">
        <f t="shared" si="5"/>
        <v>38413</v>
      </c>
      <c r="P75" s="31">
        <f t="shared" si="6"/>
        <v>38413</v>
      </c>
    </row>
    <row r="76" spans="2:16" x14ac:dyDescent="0.25">
      <c r="B76" s="64"/>
      <c r="C76" s="28" t="s">
        <v>10</v>
      </c>
      <c r="D76" s="31">
        <v>186831</v>
      </c>
      <c r="E76" s="31">
        <v>186831</v>
      </c>
      <c r="G76" s="64"/>
      <c r="H76" s="28" t="s">
        <v>10</v>
      </c>
      <c r="I76" s="31">
        <v>8595.724864723903</v>
      </c>
      <c r="J76" s="31">
        <v>8595.724864723903</v>
      </c>
      <c r="K76" s="49"/>
      <c r="L76" s="31">
        <v>29169.275135276097</v>
      </c>
      <c r="M76" s="31">
        <v>29169.275135276097</v>
      </c>
      <c r="N76" s="49"/>
      <c r="O76" s="31">
        <f t="shared" si="5"/>
        <v>37765</v>
      </c>
      <c r="P76" s="31">
        <f t="shared" si="6"/>
        <v>37765</v>
      </c>
    </row>
    <row r="77" spans="2:16" x14ac:dyDescent="0.25">
      <c r="B77" s="64"/>
      <c r="C77" s="28" t="s">
        <v>11</v>
      </c>
      <c r="D77" s="31">
        <v>184342</v>
      </c>
      <c r="E77" s="31">
        <v>184342</v>
      </c>
      <c r="G77" s="64"/>
      <c r="H77" s="28" t="s">
        <v>11</v>
      </c>
      <c r="I77" s="31">
        <v>8481.1718420431207</v>
      </c>
      <c r="J77" s="31">
        <v>8481.1718420431207</v>
      </c>
      <c r="K77" s="49"/>
      <c r="L77" s="31">
        <v>28673.828157956879</v>
      </c>
      <c r="M77" s="31">
        <v>28673.828157956879</v>
      </c>
      <c r="N77" s="49"/>
      <c r="O77" s="31">
        <f t="shared" si="5"/>
        <v>37155</v>
      </c>
      <c r="P77" s="31">
        <f t="shared" si="6"/>
        <v>37155</v>
      </c>
    </row>
    <row r="78" spans="2:16" x14ac:dyDescent="0.25">
      <c r="B78" s="64"/>
      <c r="C78" s="28" t="s">
        <v>12</v>
      </c>
      <c r="D78" s="31">
        <v>182127</v>
      </c>
      <c r="E78" s="31">
        <v>182127</v>
      </c>
      <c r="G78" s="64"/>
      <c r="H78" s="28" t="s">
        <v>12</v>
      </c>
      <c r="I78" s="31">
        <v>8317.507128541296</v>
      </c>
      <c r="J78" s="31">
        <v>8317.507128541296</v>
      </c>
      <c r="K78" s="49"/>
      <c r="L78" s="31">
        <v>28064.492871458704</v>
      </c>
      <c r="M78" s="31">
        <v>28064.492871458704</v>
      </c>
      <c r="N78" s="49"/>
      <c r="O78" s="31">
        <f t="shared" si="5"/>
        <v>36382</v>
      </c>
      <c r="P78" s="31">
        <f t="shared" si="6"/>
        <v>36382</v>
      </c>
    </row>
    <row r="79" spans="2:16" x14ac:dyDescent="0.25">
      <c r="B79" s="64"/>
      <c r="C79" s="28" t="s">
        <v>13</v>
      </c>
      <c r="D79" s="31">
        <v>179853</v>
      </c>
      <c r="E79" s="31">
        <v>179853</v>
      </c>
      <c r="G79" s="64"/>
      <c r="H79" s="28" t="s">
        <v>13</v>
      </c>
      <c r="I79" s="31">
        <v>8182.1516357612199</v>
      </c>
      <c r="J79" s="31">
        <v>8182.1516357612199</v>
      </c>
      <c r="K79" s="49"/>
      <c r="L79" s="31">
        <v>27579.84836423878</v>
      </c>
      <c r="M79" s="31">
        <v>27579.84836423878</v>
      </c>
      <c r="N79" s="49"/>
      <c r="O79" s="31">
        <f t="shared" si="5"/>
        <v>35762</v>
      </c>
      <c r="P79" s="31">
        <f t="shared" si="6"/>
        <v>35762</v>
      </c>
    </row>
    <row r="80" spans="2:16" x14ac:dyDescent="0.25">
      <c r="B80" s="64"/>
      <c r="C80" s="28" t="s">
        <v>14</v>
      </c>
      <c r="D80" s="31">
        <v>176825</v>
      </c>
      <c r="E80" s="31">
        <v>176825</v>
      </c>
      <c r="G80" s="64"/>
      <c r="H80" s="28" t="s">
        <v>14</v>
      </c>
      <c r="I80" s="31">
        <v>7965.3594603035526</v>
      </c>
      <c r="J80" s="31">
        <v>7965.3594603035526</v>
      </c>
      <c r="K80" s="49"/>
      <c r="L80" s="31">
        <v>26901.640539696447</v>
      </c>
      <c r="M80" s="31">
        <v>26901.640539696447</v>
      </c>
      <c r="N80" s="49"/>
      <c r="O80" s="31">
        <f t="shared" si="5"/>
        <v>34867</v>
      </c>
      <c r="P80" s="31">
        <f t="shared" si="6"/>
        <v>34867</v>
      </c>
    </row>
    <row r="81" spans="2:16" ht="15.75" thickBot="1" x14ac:dyDescent="0.3">
      <c r="B81" s="65"/>
      <c r="C81" s="29" t="s">
        <v>15</v>
      </c>
      <c r="D81" s="33">
        <v>170177</v>
      </c>
      <c r="E81" s="33">
        <v>170177</v>
      </c>
      <c r="G81" s="65"/>
      <c r="H81" s="29" t="s">
        <v>15</v>
      </c>
      <c r="I81" s="33">
        <v>7417.1678512524413</v>
      </c>
      <c r="J81" s="33">
        <v>7417.1678512524413</v>
      </c>
      <c r="K81" s="49"/>
      <c r="L81" s="33">
        <v>25017.832148747555</v>
      </c>
      <c r="M81" s="33">
        <v>25017.832148747555</v>
      </c>
      <c r="N81" s="49"/>
      <c r="O81" s="33">
        <f t="shared" si="5"/>
        <v>32434.999999999996</v>
      </c>
      <c r="P81" s="33">
        <f t="shared" si="6"/>
        <v>32434.999999999996</v>
      </c>
    </row>
    <row r="82" spans="2:16" ht="15" customHeight="1" x14ac:dyDescent="0.25">
      <c r="B82" s="63">
        <v>2020</v>
      </c>
      <c r="C82" s="27" t="s">
        <v>21</v>
      </c>
      <c r="D82" s="30">
        <v>193581</v>
      </c>
      <c r="E82" s="30">
        <v>192293</v>
      </c>
      <c r="G82" s="63">
        <v>2020</v>
      </c>
      <c r="H82" s="27" t="s">
        <v>21</v>
      </c>
      <c r="I82" s="30">
        <v>9844</v>
      </c>
      <c r="J82" s="30">
        <v>9577</v>
      </c>
      <c r="K82" s="49"/>
      <c r="L82" s="30">
        <v>34351</v>
      </c>
      <c r="M82" s="30">
        <v>33880</v>
      </c>
      <c r="N82" s="49"/>
      <c r="O82" s="30">
        <f t="shared" si="5"/>
        <v>44195</v>
      </c>
      <c r="P82" s="30">
        <f t="shared" si="6"/>
        <v>43457</v>
      </c>
    </row>
    <row r="83" spans="2:16" x14ac:dyDescent="0.25">
      <c r="B83" s="64"/>
      <c r="C83" s="28" t="s">
        <v>6</v>
      </c>
      <c r="D83" s="31">
        <v>194700</v>
      </c>
      <c r="E83" s="31">
        <v>193395</v>
      </c>
      <c r="G83" s="64"/>
      <c r="H83" s="28" t="s">
        <v>6</v>
      </c>
      <c r="I83" s="31">
        <v>9780.3780744428077</v>
      </c>
      <c r="J83" s="31">
        <v>9511.1405757415341</v>
      </c>
      <c r="K83" s="49"/>
      <c r="L83" s="31">
        <v>34480.621925557192</v>
      </c>
      <c r="M83" s="31">
        <v>33930.859424258466</v>
      </c>
      <c r="N83" s="49"/>
      <c r="O83" s="31">
        <f t="shared" si="5"/>
        <v>44261</v>
      </c>
      <c r="P83" s="31">
        <f t="shared" si="6"/>
        <v>43442</v>
      </c>
    </row>
    <row r="84" spans="2:16" x14ac:dyDescent="0.25">
      <c r="B84" s="64"/>
      <c r="C84" s="28" t="s">
        <v>22</v>
      </c>
      <c r="D84" s="31">
        <v>193067</v>
      </c>
      <c r="E84" s="31">
        <v>191899</v>
      </c>
      <c r="G84" s="64"/>
      <c r="H84" s="28" t="s">
        <v>22</v>
      </c>
      <c r="I84" s="31">
        <v>9376.6447157317525</v>
      </c>
      <c r="J84" s="31">
        <v>9143.8623974510447</v>
      </c>
      <c r="K84" s="49"/>
      <c r="L84" s="31">
        <v>33105.355284268247</v>
      </c>
      <c r="M84" s="31">
        <v>32648.137602548955</v>
      </c>
      <c r="N84" s="49"/>
      <c r="O84" s="31">
        <f t="shared" si="5"/>
        <v>42482</v>
      </c>
      <c r="P84" s="31">
        <f t="shared" si="6"/>
        <v>41792</v>
      </c>
    </row>
    <row r="85" spans="2:16" x14ac:dyDescent="0.25">
      <c r="B85" s="64"/>
      <c r="C85" s="28" t="s">
        <v>7</v>
      </c>
      <c r="D85" s="31">
        <v>194781</v>
      </c>
      <c r="E85" s="31">
        <v>193697</v>
      </c>
      <c r="G85" s="64"/>
      <c r="H85" s="28" t="s">
        <v>7</v>
      </c>
      <c r="I85" s="31">
        <v>9187.2912620982388</v>
      </c>
      <c r="J85" s="31">
        <v>9002.335006501653</v>
      </c>
      <c r="K85" s="49"/>
      <c r="L85" s="31">
        <v>33044.708737901761</v>
      </c>
      <c r="M85" s="31">
        <v>32633.664993498354</v>
      </c>
      <c r="N85" s="49"/>
      <c r="O85" s="31">
        <f t="shared" si="5"/>
        <v>42232</v>
      </c>
      <c r="P85" s="31">
        <f t="shared" si="6"/>
        <v>41636.000000000007</v>
      </c>
    </row>
    <row r="86" spans="2:16" x14ac:dyDescent="0.25">
      <c r="B86" s="64"/>
      <c r="C86" s="28" t="s">
        <v>8</v>
      </c>
      <c r="D86" s="31">
        <v>194899</v>
      </c>
      <c r="E86" s="31">
        <v>193874</v>
      </c>
      <c r="G86" s="64"/>
      <c r="H86" s="28" t="s">
        <v>8</v>
      </c>
      <c r="I86" s="31">
        <v>9019.6298959571723</v>
      </c>
      <c r="J86" s="31">
        <v>8883.1064920259523</v>
      </c>
      <c r="K86" s="49"/>
      <c r="L86" s="31">
        <v>33143.370104042828</v>
      </c>
      <c r="M86" s="31">
        <v>32821.893507974048</v>
      </c>
      <c r="N86" s="49"/>
      <c r="O86" s="31">
        <f t="shared" si="5"/>
        <v>42163</v>
      </c>
      <c r="P86" s="31">
        <f t="shared" si="6"/>
        <v>41705</v>
      </c>
    </row>
    <row r="87" spans="2:16" x14ac:dyDescent="0.25">
      <c r="B87" s="64"/>
      <c r="C87" s="28" t="s">
        <v>9</v>
      </c>
      <c r="D87" s="31">
        <v>194211</v>
      </c>
      <c r="E87" s="31">
        <v>193368</v>
      </c>
      <c r="G87" s="64"/>
      <c r="H87" s="28" t="s">
        <v>9</v>
      </c>
      <c r="I87" s="31">
        <v>8889.2323000406323</v>
      </c>
      <c r="J87" s="31">
        <v>8778.3215779632592</v>
      </c>
      <c r="K87" s="49"/>
      <c r="L87" s="31">
        <v>33088.767699959368</v>
      </c>
      <c r="M87" s="31">
        <v>32826.678422036741</v>
      </c>
      <c r="N87" s="49"/>
      <c r="O87" s="31">
        <f t="shared" ref="O87:O105" si="7">I87+L87</f>
        <v>41978</v>
      </c>
      <c r="P87" s="31">
        <f t="shared" ref="P87:P117" si="8">J87+M87</f>
        <v>41605</v>
      </c>
    </row>
    <row r="88" spans="2:16" x14ac:dyDescent="0.25">
      <c r="B88" s="64"/>
      <c r="C88" s="28" t="s">
        <v>10</v>
      </c>
      <c r="D88" s="31">
        <v>192509</v>
      </c>
      <c r="E88" s="31">
        <v>191572</v>
      </c>
      <c r="G88" s="64"/>
      <c r="H88" s="28" t="s">
        <v>10</v>
      </c>
      <c r="I88" s="31">
        <v>8740.6666479135311</v>
      </c>
      <c r="J88" s="31">
        <v>8634.4107935228349</v>
      </c>
      <c r="K88" s="49"/>
      <c r="L88" s="31">
        <v>32865.333352086469</v>
      </c>
      <c r="M88" s="31">
        <v>32673.589206477165</v>
      </c>
      <c r="N88" s="49"/>
      <c r="O88" s="31">
        <f t="shared" si="7"/>
        <v>41606</v>
      </c>
      <c r="P88" s="31">
        <f t="shared" si="8"/>
        <v>41308</v>
      </c>
    </row>
    <row r="89" spans="2:16" x14ac:dyDescent="0.25">
      <c r="B89" s="64"/>
      <c r="C89" s="28" t="s">
        <v>11</v>
      </c>
      <c r="D89" s="31">
        <v>191021</v>
      </c>
      <c r="E89" s="31">
        <v>189485.38297394986</v>
      </c>
      <c r="G89" s="64"/>
      <c r="H89" s="28" t="s">
        <v>11</v>
      </c>
      <c r="I89" s="31">
        <v>8576.589378355402</v>
      </c>
      <c r="J89" s="31">
        <v>8443.460256908169</v>
      </c>
      <c r="K89" s="49"/>
      <c r="L89" s="31">
        <v>32554.410621644598</v>
      </c>
      <c r="M89" s="31">
        <v>32291.539743091831</v>
      </c>
      <c r="N89" s="49"/>
      <c r="O89" s="31">
        <f t="shared" si="7"/>
        <v>41131</v>
      </c>
      <c r="P89" s="31">
        <f t="shared" si="8"/>
        <v>40735</v>
      </c>
    </row>
    <row r="90" spans="2:16" x14ac:dyDescent="0.25">
      <c r="B90" s="64"/>
      <c r="C90" s="28" t="s">
        <v>12</v>
      </c>
      <c r="D90" s="31">
        <v>189807</v>
      </c>
      <c r="E90" s="31">
        <v>188010.45648313733</v>
      </c>
      <c r="G90" s="64"/>
      <c r="H90" s="28" t="s">
        <v>12</v>
      </c>
      <c r="I90" s="31">
        <v>8446.7745652941303</v>
      </c>
      <c r="J90" s="31">
        <v>8305.5344396951114</v>
      </c>
      <c r="K90" s="49"/>
      <c r="L90" s="31">
        <v>32242.22543470587</v>
      </c>
      <c r="M90" s="31">
        <v>31950.465560304889</v>
      </c>
      <c r="N90" s="49"/>
      <c r="O90" s="31">
        <f t="shared" si="7"/>
        <v>40689</v>
      </c>
      <c r="P90" s="31">
        <f t="shared" si="8"/>
        <v>40256</v>
      </c>
    </row>
    <row r="91" spans="2:16" x14ac:dyDescent="0.25">
      <c r="B91" s="64"/>
      <c r="C91" s="28" t="s">
        <v>13</v>
      </c>
      <c r="D91" s="31">
        <v>188209</v>
      </c>
      <c r="E91" s="31">
        <v>186520.18641094488</v>
      </c>
      <c r="G91" s="64"/>
      <c r="H91" s="28" t="s">
        <v>13</v>
      </c>
      <c r="I91" s="31">
        <v>8082.1637108954383</v>
      </c>
      <c r="J91" s="31">
        <v>8273.1709772909744</v>
      </c>
      <c r="K91" s="49"/>
      <c r="L91" s="31">
        <v>31142.836289104562</v>
      </c>
      <c r="M91" s="31">
        <v>31548.429181556436</v>
      </c>
      <c r="N91" s="49"/>
      <c r="O91" s="31">
        <f t="shared" si="7"/>
        <v>39225</v>
      </c>
      <c r="P91" s="31">
        <f t="shared" si="8"/>
        <v>39821.60015884741</v>
      </c>
    </row>
    <row r="92" spans="2:16" x14ac:dyDescent="0.25">
      <c r="B92" s="64"/>
      <c r="C92" s="28" t="s">
        <v>14</v>
      </c>
      <c r="D92" s="31">
        <v>185713</v>
      </c>
      <c r="E92" s="31">
        <v>184281.81648691732</v>
      </c>
      <c r="G92" s="64"/>
      <c r="H92" s="28" t="s">
        <v>14</v>
      </c>
      <c r="I92" s="31">
        <v>7709.6736460579305</v>
      </c>
      <c r="J92" s="31">
        <v>8149.7995547635874</v>
      </c>
      <c r="K92" s="49"/>
      <c r="L92" s="31">
        <v>29744.32635394207</v>
      </c>
      <c r="M92" s="31">
        <v>30948.380574416224</v>
      </c>
      <c r="N92" s="49"/>
      <c r="O92" s="31">
        <f t="shared" si="7"/>
        <v>37454</v>
      </c>
      <c r="P92" s="31">
        <f t="shared" si="8"/>
        <v>39098.180129179811</v>
      </c>
    </row>
    <row r="93" spans="2:16" ht="15.75" thickBot="1" x14ac:dyDescent="0.3">
      <c r="B93" s="65"/>
      <c r="C93" s="29" t="s">
        <v>15</v>
      </c>
      <c r="D93" s="33">
        <v>181209</v>
      </c>
      <c r="E93" s="33">
        <v>178244.14026280382</v>
      </c>
      <c r="G93" s="65"/>
      <c r="H93" s="29" t="s">
        <v>15</v>
      </c>
      <c r="I93" s="33">
        <v>7465.0167068066767</v>
      </c>
      <c r="J93" s="33">
        <v>7669.8622798160904</v>
      </c>
      <c r="K93" s="49"/>
      <c r="L93" s="33">
        <v>28827.983293193323</v>
      </c>
      <c r="M93" s="33">
        <v>28951.018002819805</v>
      </c>
      <c r="N93" s="49"/>
      <c r="O93" s="33">
        <f t="shared" si="7"/>
        <v>36293</v>
      </c>
      <c r="P93" s="33">
        <f t="shared" si="8"/>
        <v>36620.880282635895</v>
      </c>
    </row>
    <row r="94" spans="2:16" ht="15" customHeight="1" x14ac:dyDescent="0.25">
      <c r="B94" s="63">
        <v>2021</v>
      </c>
      <c r="C94" s="27" t="s">
        <v>21</v>
      </c>
      <c r="D94" s="30">
        <v>195750.68948718777</v>
      </c>
      <c r="E94" s="30">
        <v>206731.28641422937</v>
      </c>
      <c r="G94" s="63">
        <v>2021</v>
      </c>
      <c r="H94" s="27" t="s">
        <v>21</v>
      </c>
      <c r="I94" s="30">
        <v>8520.2013946783482</v>
      </c>
      <c r="J94" s="30">
        <v>9735.3742234472666</v>
      </c>
      <c r="K94" s="49"/>
      <c r="L94" s="30">
        <v>37900.972234396075</v>
      </c>
      <c r="M94" s="30">
        <v>37492.688466930595</v>
      </c>
      <c r="N94" s="49"/>
      <c r="O94" s="30">
        <f t="shared" si="7"/>
        <v>46421.173629074423</v>
      </c>
      <c r="P94" s="30">
        <f t="shared" si="8"/>
        <v>47228.062690377861</v>
      </c>
    </row>
    <row r="95" spans="2:16" x14ac:dyDescent="0.25">
      <c r="B95" s="64"/>
      <c r="C95" s="28" t="s">
        <v>6</v>
      </c>
      <c r="D95" s="31">
        <v>197404.4053061083</v>
      </c>
      <c r="E95" s="31">
        <v>204732.68722061254</v>
      </c>
      <c r="G95" s="64"/>
      <c r="H95" s="28" t="s">
        <v>6</v>
      </c>
      <c r="I95" s="31">
        <v>8469.9150088081369</v>
      </c>
      <c r="J95" s="31">
        <v>9599.5301875519217</v>
      </c>
      <c r="K95" s="49"/>
      <c r="L95" s="31">
        <v>37940.337775444212</v>
      </c>
      <c r="M95" s="31">
        <v>36714.552621874027</v>
      </c>
      <c r="N95" s="49"/>
      <c r="O95" s="31">
        <f t="shared" si="7"/>
        <v>46410.252784252349</v>
      </c>
      <c r="P95" s="31">
        <f t="shared" si="8"/>
        <v>46314.082809425949</v>
      </c>
    </row>
    <row r="96" spans="2:16" x14ac:dyDescent="0.25">
      <c r="B96" s="64"/>
      <c r="C96" s="28" t="s">
        <v>22</v>
      </c>
      <c r="D96" s="31">
        <v>195690.33223334115</v>
      </c>
      <c r="E96" s="31">
        <v>203328.20166078059</v>
      </c>
      <c r="G96" s="64"/>
      <c r="H96" s="28" t="s">
        <v>22</v>
      </c>
      <c r="I96" s="31">
        <v>8157.9480276199756</v>
      </c>
      <c r="J96" s="31">
        <v>9256.8738212274839</v>
      </c>
      <c r="K96" s="49"/>
      <c r="L96" s="31">
        <v>36342.613228677066</v>
      </c>
      <c r="M96" s="31">
        <v>35293.179344384414</v>
      </c>
      <c r="N96" s="49"/>
      <c r="O96" s="31">
        <f t="shared" si="7"/>
        <v>44500.561256297042</v>
      </c>
      <c r="P96" s="31">
        <f t="shared" si="8"/>
        <v>44550.053165611898</v>
      </c>
    </row>
    <row r="97" spans="2:16" x14ac:dyDescent="0.25">
      <c r="B97" s="64"/>
      <c r="C97" s="28" t="s">
        <v>7</v>
      </c>
      <c r="D97" s="31">
        <v>195753.6518432973</v>
      </c>
      <c r="E97" s="31">
        <v>199914.79613112606</v>
      </c>
      <c r="G97" s="64"/>
      <c r="H97" s="28" t="s">
        <v>7</v>
      </c>
      <c r="I97" s="31">
        <v>8013.6952461384863</v>
      </c>
      <c r="J97" s="31">
        <v>9019.4604184057462</v>
      </c>
      <c r="K97" s="49"/>
      <c r="L97" s="31">
        <v>35964.527472188282</v>
      </c>
      <c r="M97" s="31">
        <v>34367.014633385799</v>
      </c>
      <c r="N97" s="49"/>
      <c r="O97" s="31">
        <f t="shared" si="7"/>
        <v>43978.222718326768</v>
      </c>
      <c r="P97" s="31">
        <f t="shared" si="8"/>
        <v>43386.475051791545</v>
      </c>
    </row>
    <row r="98" spans="2:16" x14ac:dyDescent="0.25">
      <c r="B98" s="64"/>
      <c r="C98" s="28" t="s">
        <v>8</v>
      </c>
      <c r="D98" s="31">
        <v>196771.31406241516</v>
      </c>
      <c r="E98" s="31">
        <v>197061.12712525367</v>
      </c>
      <c r="G98" s="64"/>
      <c r="H98" s="28" t="s">
        <v>8</v>
      </c>
      <c r="I98" s="31">
        <v>7983.0952527198679</v>
      </c>
      <c r="J98" s="31">
        <v>8876.4674651310706</v>
      </c>
      <c r="K98" s="49"/>
      <c r="L98" s="31">
        <v>36065.384128884514</v>
      </c>
      <c r="M98" s="31">
        <v>33824.474328588309</v>
      </c>
      <c r="N98" s="49"/>
      <c r="O98" s="31">
        <f t="shared" si="7"/>
        <v>44048.479381604382</v>
      </c>
      <c r="P98" s="31">
        <f t="shared" si="8"/>
        <v>42700.941793719379</v>
      </c>
    </row>
    <row r="99" spans="2:16" x14ac:dyDescent="0.25">
      <c r="B99" s="64"/>
      <c r="C99" s="28" t="s">
        <v>9</v>
      </c>
      <c r="D99" s="31">
        <v>199965.16862563381</v>
      </c>
      <c r="E99" s="31">
        <v>196894.06779052512</v>
      </c>
      <c r="G99" s="64"/>
      <c r="H99" s="28" t="s">
        <v>9</v>
      </c>
      <c r="I99" s="31">
        <v>8034.8365156871878</v>
      </c>
      <c r="J99" s="31">
        <v>8820.3289454999322</v>
      </c>
      <c r="K99" s="49"/>
      <c r="L99" s="31">
        <v>36521.293600686731</v>
      </c>
      <c r="M99" s="31">
        <v>33599.524557680255</v>
      </c>
      <c r="N99" s="49"/>
      <c r="O99" s="31">
        <f t="shared" si="7"/>
        <v>44556.130116373919</v>
      </c>
      <c r="P99" s="31">
        <f t="shared" si="8"/>
        <v>42419.853503180188</v>
      </c>
    </row>
    <row r="100" spans="2:16" x14ac:dyDescent="0.25">
      <c r="B100" s="64"/>
      <c r="C100" s="28" t="s">
        <v>10</v>
      </c>
      <c r="D100" s="31">
        <v>197261.57288703375</v>
      </c>
      <c r="E100" s="31">
        <v>195659.68427988081</v>
      </c>
      <c r="G100" s="64"/>
      <c r="H100" s="28" t="s">
        <v>10</v>
      </c>
      <c r="I100" s="31">
        <v>8026.8939674622379</v>
      </c>
      <c r="J100" s="31">
        <v>8746.5264862442491</v>
      </c>
      <c r="K100" s="49"/>
      <c r="L100" s="31">
        <v>35848.355143969711</v>
      </c>
      <c r="M100" s="31">
        <v>33324.6788963074</v>
      </c>
      <c r="N100" s="49"/>
      <c r="O100" s="31">
        <f t="shared" si="7"/>
        <v>43875.249111431949</v>
      </c>
      <c r="P100" s="31">
        <f t="shared" si="8"/>
        <v>42071.205382551649</v>
      </c>
    </row>
    <row r="101" spans="2:16" x14ac:dyDescent="0.25">
      <c r="B101" s="64"/>
      <c r="C101" s="28" t="s">
        <v>11</v>
      </c>
      <c r="D101" s="31">
        <v>194863.62074509292</v>
      </c>
      <c r="E101" s="31">
        <v>193987.05240445706</v>
      </c>
      <c r="G101" s="64"/>
      <c r="H101" s="28" t="s">
        <v>11</v>
      </c>
      <c r="I101" s="31">
        <v>7985.759663943878</v>
      </c>
      <c r="J101" s="31">
        <v>8677.0597891209909</v>
      </c>
      <c r="K101" s="49"/>
      <c r="L101" s="31">
        <v>35149.019653550517</v>
      </c>
      <c r="M101" s="31">
        <v>32941.165826884462</v>
      </c>
      <c r="N101" s="49"/>
      <c r="O101" s="31">
        <f t="shared" si="7"/>
        <v>43134.779317494394</v>
      </c>
      <c r="P101" s="31">
        <f t="shared" si="8"/>
        <v>41618.225616005453</v>
      </c>
    </row>
    <row r="102" spans="2:16" x14ac:dyDescent="0.25">
      <c r="B102" s="64"/>
      <c r="C102" s="28" t="s">
        <v>12</v>
      </c>
      <c r="D102" s="31">
        <v>192738.10829744389</v>
      </c>
      <c r="E102" s="31">
        <v>192723.50079493676</v>
      </c>
      <c r="G102" s="64"/>
      <c r="H102" s="28" t="s">
        <v>12</v>
      </c>
      <c r="I102" s="31">
        <v>7978.5408232433037</v>
      </c>
      <c r="J102" s="31">
        <v>8586.7127272894832</v>
      </c>
      <c r="K102" s="49"/>
      <c r="L102" s="31">
        <v>34480.514603307136</v>
      </c>
      <c r="M102" s="31">
        <v>32535.420237008508</v>
      </c>
      <c r="N102" s="49"/>
      <c r="O102" s="31">
        <f t="shared" si="7"/>
        <v>42459.05542655044</v>
      </c>
      <c r="P102" s="31">
        <f t="shared" si="8"/>
        <v>41122.132964297991</v>
      </c>
    </row>
    <row r="103" spans="2:16" x14ac:dyDescent="0.25">
      <c r="B103" s="64"/>
      <c r="C103" s="28" t="s">
        <v>13</v>
      </c>
      <c r="D103" s="31">
        <v>190419.32256033178</v>
      </c>
      <c r="E103" s="31">
        <v>191389.13725187042</v>
      </c>
      <c r="G103" s="64"/>
      <c r="H103" s="28" t="s">
        <v>13</v>
      </c>
      <c r="I103" s="31">
        <v>7700.5366324881179</v>
      </c>
      <c r="J103" s="31">
        <v>8519.4351679188803</v>
      </c>
      <c r="K103" s="49"/>
      <c r="L103" s="31">
        <v>33063.342827230212</v>
      </c>
      <c r="M103" s="31">
        <v>32250.694975105474</v>
      </c>
      <c r="N103" s="49"/>
      <c r="O103" s="31">
        <f t="shared" si="7"/>
        <v>40763.87945971833</v>
      </c>
      <c r="P103" s="31">
        <f t="shared" si="8"/>
        <v>40770.130143024355</v>
      </c>
    </row>
    <row r="104" spans="2:16" x14ac:dyDescent="0.25">
      <c r="B104" s="64"/>
      <c r="C104" s="28" t="s">
        <v>14</v>
      </c>
      <c r="D104" s="31">
        <v>187423.73644821928</v>
      </c>
      <c r="E104" s="31">
        <v>189203.34785189672</v>
      </c>
      <c r="G104" s="64"/>
      <c r="H104" s="28" t="s">
        <v>14</v>
      </c>
      <c r="I104" s="31">
        <v>7346.2313025196891</v>
      </c>
      <c r="J104" s="31">
        <v>8369.6834586934383</v>
      </c>
      <c r="K104" s="49"/>
      <c r="L104" s="31">
        <v>31527.843742339264</v>
      </c>
      <c r="M104" s="31">
        <v>31742.185265671182</v>
      </c>
      <c r="N104" s="49"/>
      <c r="O104" s="31">
        <f t="shared" si="7"/>
        <v>38874.075044858953</v>
      </c>
      <c r="P104" s="31">
        <f t="shared" si="8"/>
        <v>40111.86872436462</v>
      </c>
    </row>
    <row r="105" spans="2:16" ht="15.75" thickBot="1" x14ac:dyDescent="0.3">
      <c r="B105" s="65"/>
      <c r="C105" s="29" t="s">
        <v>15</v>
      </c>
      <c r="D105" s="33">
        <v>182596.97380849544</v>
      </c>
      <c r="E105" s="33">
        <v>183186.51175469358</v>
      </c>
      <c r="G105" s="65"/>
      <c r="H105" s="29" t="s">
        <v>15</v>
      </c>
      <c r="I105" s="33">
        <v>7112.4538369809015</v>
      </c>
      <c r="J105" s="33">
        <v>7871.7521288753815</v>
      </c>
      <c r="K105" s="49"/>
      <c r="L105" s="33">
        <v>30536.335545620896</v>
      </c>
      <c r="M105" s="33">
        <v>29820.603419132476</v>
      </c>
      <c r="N105" s="49"/>
      <c r="O105" s="33">
        <f t="shared" si="7"/>
        <v>37648.789382601797</v>
      </c>
      <c r="P105" s="33">
        <f t="shared" si="8"/>
        <v>37692.355548007858</v>
      </c>
    </row>
    <row r="106" spans="2:16" x14ac:dyDescent="0.25">
      <c r="B106" s="63">
        <v>2022</v>
      </c>
      <c r="C106" s="27" t="s">
        <v>21</v>
      </c>
      <c r="D106" s="30">
        <v>204710.26627645752</v>
      </c>
      <c r="E106" s="30">
        <v>211557.41285196491</v>
      </c>
      <c r="G106" s="63">
        <v>2022</v>
      </c>
      <c r="H106" s="27" t="s">
        <v>21</v>
      </c>
      <c r="I106" s="30">
        <v>9164.068223913353</v>
      </c>
      <c r="J106" s="30">
        <v>9962.6458074245747</v>
      </c>
      <c r="K106" s="49"/>
      <c r="L106" s="30">
        <v>40410.20693435501</v>
      </c>
      <c r="M106" s="30">
        <v>38367.952478346269</v>
      </c>
      <c r="N106" s="49"/>
      <c r="O106" s="30">
        <f t="shared" ref="O106:O117" si="9">I106+L106</f>
        <v>49574.275158268363</v>
      </c>
      <c r="P106" s="30">
        <f t="shared" si="8"/>
        <v>48330.598285770844</v>
      </c>
    </row>
    <row r="107" spans="2:16" x14ac:dyDescent="0.25">
      <c r="B107" s="64"/>
      <c r="C107" s="28" t="s">
        <v>6</v>
      </c>
      <c r="D107" s="31">
        <v>202941.74235786675</v>
      </c>
      <c r="E107" s="31">
        <v>209512.15650947596</v>
      </c>
      <c r="G107" s="64"/>
      <c r="H107" s="28" t="s">
        <v>6</v>
      </c>
      <c r="I107" s="31">
        <v>9032.0591557637454</v>
      </c>
      <c r="J107" s="31">
        <v>9823.6305026593109</v>
      </c>
      <c r="K107" s="49"/>
      <c r="L107" s="31">
        <v>39553.277980613122</v>
      </c>
      <c r="M107" s="31">
        <v>37571.651110116531</v>
      </c>
      <c r="N107" s="49"/>
      <c r="O107" s="31">
        <f t="shared" si="9"/>
        <v>48585.337136376867</v>
      </c>
      <c r="P107" s="31">
        <f t="shared" si="8"/>
        <v>47395.281612775841</v>
      </c>
    </row>
    <row r="108" spans="2:16" x14ac:dyDescent="0.25">
      <c r="B108" s="64"/>
      <c r="C108" s="28" t="s">
        <v>22</v>
      </c>
      <c r="D108" s="31">
        <v>201617.87878000055</v>
      </c>
      <c r="E108" s="31">
        <v>208074.88333917008</v>
      </c>
      <c r="G108" s="64"/>
      <c r="H108" s="28" t="s">
        <v>22</v>
      </c>
      <c r="I108" s="31">
        <v>8668.1272036492519</v>
      </c>
      <c r="J108" s="31">
        <v>9472.9748490607599</v>
      </c>
      <c r="K108" s="49"/>
      <c r="L108" s="31">
        <v>37845.218294681923</v>
      </c>
      <c r="M108" s="31">
        <v>36117.095979645848</v>
      </c>
      <c r="N108" s="49"/>
      <c r="O108" s="31">
        <f t="shared" si="9"/>
        <v>46513.345498331175</v>
      </c>
      <c r="P108" s="31">
        <f t="shared" si="8"/>
        <v>45590.070828706608</v>
      </c>
    </row>
    <row r="109" spans="2:16" x14ac:dyDescent="0.25">
      <c r="B109" s="64"/>
      <c r="C109" s="28" t="s">
        <v>7</v>
      </c>
      <c r="D109" s="31">
        <v>198383.75281916367</v>
      </c>
      <c r="E109" s="31">
        <v>204581.79211241996</v>
      </c>
      <c r="G109" s="64"/>
      <c r="H109" s="28" t="s">
        <v>7</v>
      </c>
      <c r="I109" s="31">
        <v>8412.1007607494248</v>
      </c>
      <c r="J109" s="31">
        <v>9230.0190480858</v>
      </c>
      <c r="K109" s="49"/>
      <c r="L109" s="31">
        <v>36712.263826774564</v>
      </c>
      <c r="M109" s="31">
        <v>35169.310022656973</v>
      </c>
      <c r="N109" s="49"/>
      <c r="O109" s="31">
        <f t="shared" si="9"/>
        <v>45124.364587523989</v>
      </c>
      <c r="P109" s="31">
        <f t="shared" si="8"/>
        <v>44399.329070742773</v>
      </c>
    </row>
    <row r="110" spans="2:16" x14ac:dyDescent="0.25">
      <c r="B110" s="64"/>
      <c r="C110" s="28" t="s">
        <v>8</v>
      </c>
      <c r="D110" s="31">
        <v>195625.28497670108</v>
      </c>
      <c r="E110" s="31">
        <v>201661.50441678532</v>
      </c>
      <c r="G110" s="64"/>
      <c r="H110" s="28" t="s">
        <v>8</v>
      </c>
      <c r="I110" s="31">
        <v>8242.8018078274399</v>
      </c>
      <c r="J110" s="31">
        <v>9083.6879349990559</v>
      </c>
      <c r="K110" s="49"/>
      <c r="L110" s="31">
        <v>35982.318033553813</v>
      </c>
      <c r="M110" s="31">
        <v>34614.104154973764</v>
      </c>
      <c r="N110" s="49"/>
      <c r="O110" s="31">
        <f t="shared" si="9"/>
        <v>44225.119841381253</v>
      </c>
      <c r="P110" s="31">
        <f t="shared" si="8"/>
        <v>43697.79208997282</v>
      </c>
    </row>
    <row r="111" spans="2:16" x14ac:dyDescent="0.25">
      <c r="B111" s="64"/>
      <c r="C111" s="28" t="s">
        <v>9</v>
      </c>
      <c r="D111" s="31">
        <v>195295.80730718275</v>
      </c>
      <c r="E111" s="31">
        <v>201490.5450943675</v>
      </c>
      <c r="G111" s="64"/>
      <c r="H111" s="28" t="s">
        <v>9</v>
      </c>
      <c r="I111" s="31">
        <v>8158.9333838520761</v>
      </c>
      <c r="J111" s="31">
        <v>9026.2388658208947</v>
      </c>
      <c r="K111" s="49"/>
      <c r="L111" s="31">
        <v>35605.477696565613</v>
      </c>
      <c r="M111" s="31">
        <v>34383.902948468458</v>
      </c>
      <c r="N111" s="49"/>
      <c r="O111" s="31">
        <f t="shared" si="9"/>
        <v>43764.411080417689</v>
      </c>
      <c r="P111" s="31">
        <f t="shared" si="8"/>
        <v>43410.141814289353</v>
      </c>
    </row>
    <row r="112" spans="2:16" x14ac:dyDescent="0.25">
      <c r="B112" s="64"/>
      <c r="C112" s="28" t="s">
        <v>10</v>
      </c>
      <c r="D112" s="31">
        <v>194083.09697065785</v>
      </c>
      <c r="E112" s="31">
        <v>200227.3449928803</v>
      </c>
      <c r="G112" s="64"/>
      <c r="H112" s="28" t="s">
        <v>10</v>
      </c>
      <c r="I112" s="31">
        <v>8067.5615810273666</v>
      </c>
      <c r="J112" s="31">
        <v>8950.7134936672082</v>
      </c>
      <c r="K112" s="49"/>
      <c r="L112" s="31">
        <v>35214.357002573146</v>
      </c>
      <c r="M112" s="31">
        <v>34102.641035662862</v>
      </c>
      <c r="N112" s="49"/>
      <c r="O112" s="31">
        <f t="shared" si="9"/>
        <v>43281.918583600513</v>
      </c>
      <c r="P112" s="31">
        <f t="shared" si="8"/>
        <v>43053.35452933007</v>
      </c>
    </row>
    <row r="113" spans="2:16" x14ac:dyDescent="0.25">
      <c r="B113" s="64"/>
      <c r="C113" s="28" t="s">
        <v>11</v>
      </c>
      <c r="D113" s="31">
        <v>192864.63967910182</v>
      </c>
      <c r="E113" s="31">
        <v>198515.66565127665</v>
      </c>
      <c r="G113" s="64"/>
      <c r="H113" s="28" t="s">
        <v>11</v>
      </c>
      <c r="I113" s="31">
        <v>7984.5667274922016</v>
      </c>
      <c r="J113" s="31">
        <v>8879.6251016890237</v>
      </c>
      <c r="K113" s="49"/>
      <c r="L113" s="31">
        <v>34725.553235382591</v>
      </c>
      <c r="M113" s="31">
        <v>33710.174882284118</v>
      </c>
      <c r="N113" s="49"/>
      <c r="O113" s="31">
        <f t="shared" si="9"/>
        <v>42710.119962874793</v>
      </c>
      <c r="P113" s="31">
        <f t="shared" si="8"/>
        <v>42589.799983973142</v>
      </c>
    </row>
    <row r="114" spans="2:16" x14ac:dyDescent="0.25">
      <c r="B114" s="64"/>
      <c r="C114" s="28" t="s">
        <v>12</v>
      </c>
      <c r="D114" s="31">
        <v>191750.15681167162</v>
      </c>
      <c r="E114" s="31">
        <v>197222.61652382417</v>
      </c>
      <c r="G114" s="64"/>
      <c r="H114" s="28" t="s">
        <v>12</v>
      </c>
      <c r="I114" s="31">
        <v>7873.3712192634412</v>
      </c>
      <c r="J114" s="31">
        <v>8787.1688944483176</v>
      </c>
      <c r="K114" s="49"/>
      <c r="L114" s="31">
        <v>34178.478331534119</v>
      </c>
      <c r="M114" s="31">
        <v>33294.957191923233</v>
      </c>
      <c r="N114" s="49"/>
      <c r="O114" s="31">
        <f t="shared" si="9"/>
        <v>42051.84955079756</v>
      </c>
      <c r="P114" s="31">
        <f t="shared" si="8"/>
        <v>42082.126086371551</v>
      </c>
    </row>
    <row r="115" spans="2:16" x14ac:dyDescent="0.25">
      <c r="B115" s="64"/>
      <c r="C115" s="28" t="s">
        <v>13</v>
      </c>
      <c r="D115" s="31">
        <v>190720.24826168985</v>
      </c>
      <c r="E115" s="31">
        <v>195857.10236352694</v>
      </c>
      <c r="G115" s="64"/>
      <c r="H115" s="28" t="s">
        <v>13</v>
      </c>
      <c r="I115" s="31">
        <v>7654.8230441267297</v>
      </c>
      <c r="J115" s="31">
        <v>8718.320745480094</v>
      </c>
      <c r="K115" s="49"/>
      <c r="L115" s="31">
        <v>33198.74499469663</v>
      </c>
      <c r="M115" s="31">
        <v>33003.585040051119</v>
      </c>
      <c r="N115" s="49"/>
      <c r="O115" s="31">
        <f t="shared" si="9"/>
        <v>40853.56803882336</v>
      </c>
      <c r="P115" s="31">
        <f t="shared" si="8"/>
        <v>41721.905785531213</v>
      </c>
    </row>
    <row r="116" spans="2:16" x14ac:dyDescent="0.25">
      <c r="B116" s="64"/>
      <c r="C116" s="28" t="s">
        <v>14</v>
      </c>
      <c r="D116" s="31">
        <v>189385.88155270671</v>
      </c>
      <c r="E116" s="31">
        <v>193620.28587329749</v>
      </c>
      <c r="G116" s="64"/>
      <c r="H116" s="28" t="s">
        <v>14</v>
      </c>
      <c r="I116" s="31">
        <v>7399.6326876799831</v>
      </c>
      <c r="J116" s="31">
        <v>8565.0730937898115</v>
      </c>
      <c r="K116" s="49"/>
      <c r="L116" s="31">
        <v>32155.779829702606</v>
      </c>
      <c r="M116" s="31">
        <v>32483.204209437667</v>
      </c>
      <c r="N116" s="49"/>
      <c r="O116" s="31">
        <f t="shared" si="9"/>
        <v>39555.412517382589</v>
      </c>
      <c r="P116" s="31">
        <f t="shared" si="8"/>
        <v>41048.277303227478</v>
      </c>
    </row>
    <row r="117" spans="2:16" ht="15.75" thickBot="1" x14ac:dyDescent="0.3">
      <c r="B117" s="65"/>
      <c r="C117" s="29" t="s">
        <v>15</v>
      </c>
      <c r="D117" s="33">
        <v>186063.59687299276</v>
      </c>
      <c r="E117" s="33">
        <v>187462.98718688544</v>
      </c>
      <c r="G117" s="65"/>
      <c r="H117" s="29" t="s">
        <v>15</v>
      </c>
      <c r="I117" s="33">
        <v>7223.9966154154536</v>
      </c>
      <c r="J117" s="33">
        <v>8055.5175942744791</v>
      </c>
      <c r="K117" s="49"/>
      <c r="L117" s="33">
        <v>31338.329555394237</v>
      </c>
      <c r="M117" s="33">
        <v>30516.763178240904</v>
      </c>
      <c r="N117" s="49"/>
      <c r="O117" s="33">
        <f t="shared" si="9"/>
        <v>38562.326170809691</v>
      </c>
      <c r="P117" s="33">
        <f t="shared" si="8"/>
        <v>38572.280772515383</v>
      </c>
    </row>
    <row r="118" spans="2:16" ht="15" customHeight="1" x14ac:dyDescent="0.25">
      <c r="B118" s="63">
        <v>2023</v>
      </c>
      <c r="C118" s="27" t="s">
        <v>21</v>
      </c>
      <c r="D118" s="30">
        <v>208244.992583532</v>
      </c>
      <c r="E118" s="30">
        <v>215092.13915903942</v>
      </c>
      <c r="G118" s="63">
        <v>2023</v>
      </c>
      <c r="H118" s="27" t="s">
        <v>21</v>
      </c>
      <c r="I118" s="30">
        <v>9243.2752182316108</v>
      </c>
      <c r="J118" s="30">
        <v>10195.223029551795</v>
      </c>
      <c r="K118" s="49"/>
      <c r="L118" s="30">
        <v>40759.480963404334</v>
      </c>
      <c r="M118" s="30">
        <v>39263.649462722911</v>
      </c>
      <c r="N118" s="49"/>
      <c r="O118" s="30">
        <f t="shared" ref="O118:O141" si="10">I118+L118</f>
        <v>50002.756181635945</v>
      </c>
      <c r="P118" s="30" t="s">
        <v>36</v>
      </c>
    </row>
    <row r="119" spans="2:16" x14ac:dyDescent="0.25">
      <c r="B119" s="64"/>
      <c r="C119" s="28" t="s">
        <v>6</v>
      </c>
      <c r="D119" s="31">
        <v>206434.58565339187</v>
      </c>
      <c r="E119" s="31">
        <v>213000.75522317123</v>
      </c>
      <c r="G119" s="64"/>
      <c r="H119" s="28" t="s">
        <v>6</v>
      </c>
      <c r="I119" s="31">
        <v>9110.1251675777821</v>
      </c>
      <c r="J119" s="31">
        <v>10052.962422881748</v>
      </c>
      <c r="K119" s="49"/>
      <c r="L119" s="31">
        <v>39895.145390122765</v>
      </c>
      <c r="M119" s="31">
        <v>38448.758498538562</v>
      </c>
      <c r="N119" s="49"/>
      <c r="O119" s="31">
        <f t="shared" si="10"/>
        <v>49005.270557700547</v>
      </c>
      <c r="P119" s="31" t="s">
        <v>36</v>
      </c>
    </row>
    <row r="120" spans="2:16" x14ac:dyDescent="0.25">
      <c r="B120" s="64"/>
      <c r="C120" s="28" t="s">
        <v>22</v>
      </c>
      <c r="D120" s="31">
        <v>205087.83834238054</v>
      </c>
      <c r="E120" s="31">
        <v>211539.47913881537</v>
      </c>
      <c r="G120" s="64"/>
      <c r="H120" s="28" t="s">
        <v>22</v>
      </c>
      <c r="I120" s="31">
        <v>8743.0476740553859</v>
      </c>
      <c r="J120" s="31">
        <v>9694.1207392452343</v>
      </c>
      <c r="K120" s="49"/>
      <c r="L120" s="31">
        <v>38172.322580376553</v>
      </c>
      <c r="M120" s="31">
        <v>36960.246887207773</v>
      </c>
      <c r="N120" s="49"/>
      <c r="O120" s="31">
        <f t="shared" si="10"/>
        <v>46915.370254431939</v>
      </c>
      <c r="P120" s="31" t="s">
        <v>36</v>
      </c>
    </row>
    <row r="121" spans="2:16" x14ac:dyDescent="0.25">
      <c r="B121" s="64"/>
      <c r="C121" s="28" t="s">
        <v>7</v>
      </c>
      <c r="D121" s="31">
        <v>201802.75202486973</v>
      </c>
      <c r="E121" s="31">
        <v>207993.11909601634</v>
      </c>
      <c r="G121" s="64"/>
      <c r="H121" s="28" t="s">
        <v>7</v>
      </c>
      <c r="I121" s="31">
        <v>8484.8083400560354</v>
      </c>
      <c r="J121" s="31">
        <v>9445.493153246236</v>
      </c>
      <c r="K121" s="49"/>
      <c r="L121" s="31">
        <v>37029.575745595699</v>
      </c>
      <c r="M121" s="31">
        <v>35990.334937856162</v>
      </c>
      <c r="N121" s="49"/>
      <c r="O121" s="31">
        <f t="shared" si="10"/>
        <v>45514.384085651734</v>
      </c>
      <c r="P121" s="31" t="s">
        <v>36</v>
      </c>
    </row>
    <row r="122" spans="2:16" x14ac:dyDescent="0.25">
      <c r="B122" s="64"/>
      <c r="C122" s="28" t="s">
        <v>8</v>
      </c>
      <c r="D122" s="31">
        <v>198997.02364830649</v>
      </c>
      <c r="E122" s="31">
        <v>205024.37031203456</v>
      </c>
      <c r="G122" s="64"/>
      <c r="H122" s="28" t="s">
        <v>8</v>
      </c>
      <c r="I122" s="31">
        <v>8314.0461002101074</v>
      </c>
      <c r="J122" s="31">
        <v>9295.7459512559581</v>
      </c>
      <c r="K122" s="49"/>
      <c r="L122" s="31">
        <v>36293.320875348931</v>
      </c>
      <c r="M122" s="31">
        <v>35422.167830667859</v>
      </c>
      <c r="N122" s="49"/>
      <c r="O122" s="31">
        <f t="shared" si="10"/>
        <v>44607.366975559038</v>
      </c>
      <c r="P122" s="31" t="s">
        <v>36</v>
      </c>
    </row>
    <row r="123" spans="2:16" x14ac:dyDescent="0.25">
      <c r="B123" s="64"/>
      <c r="C123" s="28" t="s">
        <v>9</v>
      </c>
      <c r="D123" s="31">
        <v>198658.56561027584</v>
      </c>
      <c r="E123" s="31">
        <v>204847.57846819848</v>
      </c>
      <c r="G123" s="64"/>
      <c r="H123" s="28" t="s">
        <v>9</v>
      </c>
      <c r="I123" s="31">
        <v>8229.4527835758272</v>
      </c>
      <c r="J123" s="31">
        <v>9236.9557378494865</v>
      </c>
      <c r="K123" s="49"/>
      <c r="L123" s="31">
        <v>35913.223427031859</v>
      </c>
      <c r="M123" s="31">
        <v>35186.592594193586</v>
      </c>
      <c r="N123" s="49"/>
      <c r="O123" s="31">
        <f t="shared" si="10"/>
        <v>44142.676210607686</v>
      </c>
      <c r="P123" s="31" t="s">
        <v>36</v>
      </c>
    </row>
    <row r="124" spans="2:16" x14ac:dyDescent="0.25">
      <c r="B124" s="64"/>
      <c r="C124" s="28" t="s">
        <v>10</v>
      </c>
      <c r="D124" s="31">
        <v>197429.29796683299</v>
      </c>
      <c r="E124" s="31">
        <v>203567.25036197458</v>
      </c>
      <c r="G124" s="64"/>
      <c r="H124" s="28" t="s">
        <v>10</v>
      </c>
      <c r="I124" s="31">
        <v>8137.2912347900055</v>
      </c>
      <c r="J124" s="31">
        <v>9159.6672315249016</v>
      </c>
      <c r="K124" s="49"/>
      <c r="L124" s="31">
        <v>35518.722193542097</v>
      </c>
      <c r="M124" s="31">
        <v>34898.764643044873</v>
      </c>
      <c r="N124" s="49"/>
      <c r="O124" s="31">
        <f t="shared" si="10"/>
        <v>43656.013428332102</v>
      </c>
      <c r="P124" s="31" t="s">
        <v>36</v>
      </c>
    </row>
    <row r="125" spans="2:16" x14ac:dyDescent="0.25">
      <c r="B125" s="64"/>
      <c r="C125" s="28" t="s">
        <v>11</v>
      </c>
      <c r="D125" s="31">
        <v>196193.7295100101</v>
      </c>
      <c r="E125" s="31">
        <v>201833.07879992059</v>
      </c>
      <c r="G125" s="64"/>
      <c r="H125" s="28" t="s">
        <v>11</v>
      </c>
      <c r="I125" s="31">
        <v>8053.5790390513866</v>
      </c>
      <c r="J125" s="31">
        <v>9086.9192863465651</v>
      </c>
      <c r="K125" s="49"/>
      <c r="L125" s="31">
        <v>35025.693591238509</v>
      </c>
      <c r="M125" s="31">
        <v>34497.136396634196</v>
      </c>
      <c r="N125" s="49"/>
      <c r="O125" s="31">
        <f t="shared" si="10"/>
        <v>43079.272630289895</v>
      </c>
      <c r="P125" s="31" t="s">
        <v>36</v>
      </c>
    </row>
    <row r="126" spans="2:16" x14ac:dyDescent="0.25">
      <c r="B126" s="64"/>
      <c r="C126" s="28" t="s">
        <v>12</v>
      </c>
      <c r="D126" s="31">
        <v>195061.01906362787</v>
      </c>
      <c r="E126" s="31">
        <v>200521.31154017802</v>
      </c>
      <c r="G126" s="64"/>
      <c r="H126" s="28" t="s">
        <v>12</v>
      </c>
      <c r="I126" s="31">
        <v>7941.422444351716</v>
      </c>
      <c r="J126" s="31">
        <v>8992.3046958546474</v>
      </c>
      <c r="K126" s="49"/>
      <c r="L126" s="31">
        <v>34473.890202426592</v>
      </c>
      <c r="M126" s="31">
        <v>34072.225480310153</v>
      </c>
      <c r="N126" s="49"/>
      <c r="O126" s="31">
        <f t="shared" si="10"/>
        <v>42415.312646778308</v>
      </c>
      <c r="P126" s="31" t="s">
        <v>36</v>
      </c>
    </row>
    <row r="127" spans="2:16" x14ac:dyDescent="0.25">
      <c r="B127" s="64"/>
      <c r="C127" s="28" t="s">
        <v>13</v>
      </c>
      <c r="D127" s="31">
        <v>194013.18198649224</v>
      </c>
      <c r="E127" s="31">
        <v>199133.89479266701</v>
      </c>
      <c r="G127" s="64"/>
      <c r="H127" s="28" t="s">
        <v>13</v>
      </c>
      <c r="I127" s="31">
        <v>7720.9853107695308</v>
      </c>
      <c r="J127" s="31">
        <v>8921.8492919919809</v>
      </c>
      <c r="K127" s="49"/>
      <c r="L127" s="31">
        <v>33485.688821599455</v>
      </c>
      <c r="M127" s="31">
        <v>33774.051267319184</v>
      </c>
      <c r="N127" s="49"/>
      <c r="O127" s="31">
        <f t="shared" si="10"/>
        <v>41206.674132368986</v>
      </c>
      <c r="P127" s="31" t="s">
        <v>36</v>
      </c>
    </row>
    <row r="128" spans="2:16" x14ac:dyDescent="0.25">
      <c r="B128" s="64"/>
      <c r="C128" s="28" t="s">
        <v>14</v>
      </c>
      <c r="D128" s="31">
        <v>192654.03265147051</v>
      </c>
      <c r="E128" s="31">
        <v>196857.17092165112</v>
      </c>
      <c r="G128" s="64"/>
      <c r="H128" s="28" t="s">
        <v>14</v>
      </c>
      <c r="I128" s="31">
        <v>7463.5892896966288</v>
      </c>
      <c r="J128" s="31">
        <v>8765.0240853211581</v>
      </c>
      <c r="K128" s="49"/>
      <c r="L128" s="31">
        <v>32433.709086451719</v>
      </c>
      <c r="M128" s="31">
        <v>33241.522185089467</v>
      </c>
      <c r="N128" s="49"/>
      <c r="O128" s="31">
        <f t="shared" si="10"/>
        <v>39897.298376148348</v>
      </c>
      <c r="P128" s="31" t="s">
        <v>36</v>
      </c>
    </row>
    <row r="129" spans="2:16" ht="15.75" thickBot="1" x14ac:dyDescent="0.3">
      <c r="B129" s="65"/>
      <c r="C129" s="29" t="s">
        <v>15</v>
      </c>
      <c r="D129" s="33">
        <v>189279.04218828378</v>
      </c>
      <c r="E129" s="33">
        <v>190602.01817719388</v>
      </c>
      <c r="G129" s="65"/>
      <c r="H129" s="29" t="s">
        <v>15</v>
      </c>
      <c r="I129" s="33">
        <v>7286.4351574353859</v>
      </c>
      <c r="J129" s="33">
        <v>8243.5730507353619</v>
      </c>
      <c r="K129" s="49"/>
      <c r="L129" s="33">
        <v>31609.193415242044</v>
      </c>
      <c r="M129" s="33">
        <v>31229.174734919954</v>
      </c>
      <c r="N129" s="49"/>
      <c r="O129" s="33">
        <f t="shared" si="10"/>
        <v>38895.628572677429</v>
      </c>
      <c r="P129" s="33" t="s">
        <v>36</v>
      </c>
    </row>
    <row r="130" spans="2:16" ht="15" customHeight="1" x14ac:dyDescent="0.25">
      <c r="B130" s="63">
        <v>2024</v>
      </c>
      <c r="C130" s="27" t="s">
        <v>21</v>
      </c>
      <c r="D130" s="30">
        <v>211779.71889060643</v>
      </c>
      <c r="E130" s="30">
        <v>218626.86546611384</v>
      </c>
      <c r="G130" s="63">
        <v>2024</v>
      </c>
      <c r="H130" s="27" t="s">
        <v>21</v>
      </c>
      <c r="I130" s="30">
        <v>9323.1668154790095</v>
      </c>
      <c r="J130" s="30">
        <v>10433.229749555183</v>
      </c>
      <c r="K130" s="49"/>
      <c r="L130" s="30">
        <v>41111.773842309252</v>
      </c>
      <c r="M130" s="30">
        <v>40180.25642628791</v>
      </c>
      <c r="N130" s="49"/>
      <c r="O130" s="30">
        <f t="shared" si="10"/>
        <v>50434.940657788262</v>
      </c>
      <c r="P130" s="30" t="s">
        <v>36</v>
      </c>
    </row>
    <row r="131" spans="2:16" x14ac:dyDescent="0.25">
      <c r="B131" s="64"/>
      <c r="C131" s="28" t="s">
        <v>6</v>
      </c>
      <c r="D131" s="31">
        <v>209927.4289489169</v>
      </c>
      <c r="E131" s="31">
        <v>216489.35393686645</v>
      </c>
      <c r="G131" s="64"/>
      <c r="H131" s="28" t="s">
        <v>6</v>
      </c>
      <c r="I131" s="31">
        <v>9188.8659205660733</v>
      </c>
      <c r="J131" s="31">
        <v>10287.648079649829</v>
      </c>
      <c r="K131" s="49"/>
      <c r="L131" s="31">
        <v>40239.967632497137</v>
      </c>
      <c r="M131" s="31">
        <v>39346.341893420089</v>
      </c>
      <c r="N131" s="49"/>
      <c r="O131" s="31">
        <f t="shared" si="10"/>
        <v>49428.83355306321</v>
      </c>
      <c r="P131" s="31" t="s">
        <v>36</v>
      </c>
    </row>
    <row r="132" spans="2:16" x14ac:dyDescent="0.25">
      <c r="B132" s="64"/>
      <c r="C132" s="28" t="s">
        <v>22</v>
      </c>
      <c r="D132" s="31">
        <v>208557.79790476046</v>
      </c>
      <c r="E132" s="31">
        <v>215004.0749384606</v>
      </c>
      <c r="G132" s="64"/>
      <c r="H132" s="28" t="s">
        <v>22</v>
      </c>
      <c r="I132" s="31">
        <v>8818.6156980511078</v>
      </c>
      <c r="J132" s="31">
        <v>9920.4292637156395</v>
      </c>
      <c r="K132" s="49"/>
      <c r="L132" s="31">
        <v>38502.254098111101</v>
      </c>
      <c r="M132" s="31">
        <v>37823.081089720203</v>
      </c>
      <c r="N132" s="49"/>
      <c r="O132" s="31">
        <f t="shared" si="10"/>
        <v>47320.869796162209</v>
      </c>
      <c r="P132" s="31" t="s">
        <v>36</v>
      </c>
    </row>
    <row r="133" spans="2:16" x14ac:dyDescent="0.25">
      <c r="B133" s="64"/>
      <c r="C133" s="28" t="s">
        <v>7</v>
      </c>
      <c r="D133" s="31">
        <v>205221.75123057573</v>
      </c>
      <c r="E133" s="31">
        <v>211404.44607961259</v>
      </c>
      <c r="G133" s="64"/>
      <c r="H133" s="28" t="s">
        <v>7</v>
      </c>
      <c r="I133" s="31">
        <v>8558.1443464629483</v>
      </c>
      <c r="J133" s="31">
        <v>9665.9974852949017</v>
      </c>
      <c r="K133" s="49"/>
      <c r="L133" s="31">
        <v>37349.630258943318</v>
      </c>
      <c r="M133" s="31">
        <v>36830.526618367061</v>
      </c>
      <c r="N133" s="49"/>
      <c r="O133" s="31">
        <f t="shared" si="10"/>
        <v>45907.774605406266</v>
      </c>
      <c r="P133" s="31" t="s">
        <v>36</v>
      </c>
    </row>
    <row r="134" spans="2:16" x14ac:dyDescent="0.25">
      <c r="B134" s="64"/>
      <c r="C134" s="28" t="s">
        <v>8</v>
      </c>
      <c r="D134" s="31">
        <v>202368.76231991188</v>
      </c>
      <c r="E134" s="31">
        <v>208387.23620728368</v>
      </c>
      <c r="G134" s="64"/>
      <c r="H134" s="28" t="s">
        <v>8</v>
      </c>
      <c r="I134" s="31">
        <v>8385.9061721924008</v>
      </c>
      <c r="J134" s="31">
        <v>9512.7544460608406</v>
      </c>
      <c r="K134" s="49"/>
      <c r="L134" s="31">
        <v>36607.01178097348</v>
      </c>
      <c r="M134" s="31">
        <v>36249.095692505674</v>
      </c>
      <c r="N134" s="49"/>
      <c r="O134" s="31">
        <f t="shared" si="10"/>
        <v>44992.917953165881</v>
      </c>
      <c r="P134" s="31" t="s">
        <v>36</v>
      </c>
    </row>
    <row r="135" spans="2:16" x14ac:dyDescent="0.25">
      <c r="B135" s="64"/>
      <c r="C135" s="28" t="s">
        <v>9</v>
      </c>
      <c r="D135" s="31">
        <v>202021.32391336883</v>
      </c>
      <c r="E135" s="31">
        <v>208204.61184202941</v>
      </c>
      <c r="G135" s="64"/>
      <c r="H135" s="28" t="s">
        <v>9</v>
      </c>
      <c r="I135" s="31">
        <v>8300.581697497495</v>
      </c>
      <c r="J135" s="31">
        <v>9452.5917795142523</v>
      </c>
      <c r="K135" s="49"/>
      <c r="L135" s="31">
        <v>36223.629069420298</v>
      </c>
      <c r="M135" s="31">
        <v>36008.020969734258</v>
      </c>
      <c r="N135" s="49"/>
      <c r="O135" s="31">
        <f t="shared" si="10"/>
        <v>44524.210766917793</v>
      </c>
      <c r="P135" s="31" t="s">
        <v>36</v>
      </c>
    </row>
    <row r="136" spans="2:16" x14ac:dyDescent="0.25">
      <c r="B136" s="64"/>
      <c r="C136" s="28" t="s">
        <v>10</v>
      </c>
      <c r="D136" s="31">
        <v>200775.49896300805</v>
      </c>
      <c r="E136" s="31">
        <v>206907.15573106881</v>
      </c>
      <c r="G136" s="64"/>
      <c r="H136" s="28" t="s">
        <v>10</v>
      </c>
      <c r="I136" s="31">
        <v>8207.623576807935</v>
      </c>
      <c r="J136" s="31">
        <v>9373.4989787832455</v>
      </c>
      <c r="K136" s="49"/>
      <c r="L136" s="31">
        <v>35825.718077710051</v>
      </c>
      <c r="M136" s="31">
        <v>35713.473696567802</v>
      </c>
      <c r="N136" s="49"/>
      <c r="O136" s="31">
        <f t="shared" si="10"/>
        <v>44033.341654517986</v>
      </c>
      <c r="P136" s="31" t="s">
        <v>36</v>
      </c>
    </row>
    <row r="137" spans="2:16" x14ac:dyDescent="0.25">
      <c r="B137" s="64"/>
      <c r="C137" s="28" t="s">
        <v>11</v>
      </c>
      <c r="D137" s="31">
        <v>199522.81934091833</v>
      </c>
      <c r="E137" s="31">
        <v>205150.49194856448</v>
      </c>
      <c r="G137" s="64"/>
      <c r="H137" s="28" t="s">
        <v>11</v>
      </c>
      <c r="I137" s="31">
        <v>8123.1878387243487</v>
      </c>
      <c r="J137" s="31">
        <v>9299.0527382592845</v>
      </c>
      <c r="K137" s="49"/>
      <c r="L137" s="31">
        <v>35328.428124143335</v>
      </c>
      <c r="M137" s="31">
        <v>35302.469468747804</v>
      </c>
      <c r="N137" s="49"/>
      <c r="O137" s="31">
        <f t="shared" si="10"/>
        <v>43451.615962867683</v>
      </c>
      <c r="P137" s="31" t="s">
        <v>36</v>
      </c>
    </row>
    <row r="138" spans="2:16" x14ac:dyDescent="0.25">
      <c r="B138" s="64"/>
      <c r="C138" s="28" t="s">
        <v>12</v>
      </c>
      <c r="D138" s="31">
        <v>198371.88131558406</v>
      </c>
      <c r="E138" s="31">
        <v>203820.00655653176</v>
      </c>
      <c r="G138" s="64"/>
      <c r="H138" s="28" t="s">
        <v>12</v>
      </c>
      <c r="I138" s="31">
        <v>8010.0618506786195</v>
      </c>
      <c r="J138" s="31">
        <v>9202.2293772203921</v>
      </c>
      <c r="K138" s="49"/>
      <c r="L138" s="31">
        <v>34771.855381064895</v>
      </c>
      <c r="M138" s="31">
        <v>34867.639038824629</v>
      </c>
      <c r="N138" s="49"/>
      <c r="O138" s="31">
        <f t="shared" si="10"/>
        <v>42781.917231743515</v>
      </c>
      <c r="P138" s="31" t="s">
        <v>36</v>
      </c>
    </row>
    <row r="139" spans="2:16" x14ac:dyDescent="0.25">
      <c r="B139" s="64"/>
      <c r="C139" s="28" t="s">
        <v>13</v>
      </c>
      <c r="D139" s="31">
        <v>197306.11571129461</v>
      </c>
      <c r="E139" s="31">
        <v>202410.68722180708</v>
      </c>
      <c r="G139" s="64"/>
      <c r="H139" s="28" t="s">
        <v>13</v>
      </c>
      <c r="I139" s="31">
        <v>7787.7194319806367</v>
      </c>
      <c r="J139" s="31">
        <v>9130.1291972178442</v>
      </c>
      <c r="K139" s="49"/>
      <c r="L139" s="31">
        <v>33775.112765139551</v>
      </c>
      <c r="M139" s="31">
        <v>34562.503971106111</v>
      </c>
      <c r="N139" s="49"/>
      <c r="O139" s="31">
        <f t="shared" si="10"/>
        <v>41562.832197120188</v>
      </c>
      <c r="P139" s="31" t="s">
        <v>36</v>
      </c>
    </row>
    <row r="140" spans="2:16" x14ac:dyDescent="0.25">
      <c r="B140" s="64"/>
      <c r="C140" s="28" t="s">
        <v>14</v>
      </c>
      <c r="D140" s="31">
        <v>195922.18375023425</v>
      </c>
      <c r="E140" s="31">
        <v>200094.05597000464</v>
      </c>
      <c r="G140" s="64"/>
      <c r="H140" s="28" t="s">
        <v>14</v>
      </c>
      <c r="I140" s="31">
        <v>7528.09868225225</v>
      </c>
      <c r="J140" s="31">
        <v>8969.6429178127146</v>
      </c>
      <c r="K140" s="49"/>
      <c r="L140" s="31">
        <v>32714.040544987463</v>
      </c>
      <c r="M140" s="31">
        <v>34017.54303723367</v>
      </c>
      <c r="N140" s="49"/>
      <c r="O140" s="31">
        <f t="shared" si="10"/>
        <v>40242.139227239713</v>
      </c>
      <c r="P140" s="31" t="s">
        <v>36</v>
      </c>
    </row>
    <row r="141" spans="2:16" ht="15.75" thickBot="1" x14ac:dyDescent="0.3">
      <c r="B141" s="65"/>
      <c r="C141" s="29" t="s">
        <v>15</v>
      </c>
      <c r="D141" s="33">
        <v>192494.48750357478</v>
      </c>
      <c r="E141" s="33">
        <v>193741.04916750232</v>
      </c>
      <c r="G141" s="65"/>
      <c r="H141" s="29" t="s">
        <v>15</v>
      </c>
      <c r="I141" s="33">
        <v>7349.4133690782619</v>
      </c>
      <c r="J141" s="33">
        <v>8436.0186477788666</v>
      </c>
      <c r="K141" s="49"/>
      <c r="L141" s="33">
        <v>31882.398409145586</v>
      </c>
      <c r="M141" s="33">
        <v>31958.21748616988</v>
      </c>
      <c r="N141" s="49"/>
      <c r="O141" s="33">
        <f t="shared" si="10"/>
        <v>39231.811778223848</v>
      </c>
      <c r="P141" s="33" t="s">
        <v>36</v>
      </c>
    </row>
  </sheetData>
  <mergeCells count="22">
    <mergeCell ref="B46:B57"/>
    <mergeCell ref="B58:B69"/>
    <mergeCell ref="G46:G57"/>
    <mergeCell ref="G58:G69"/>
    <mergeCell ref="G22:G33"/>
    <mergeCell ref="G34:G45"/>
    <mergeCell ref="B118:B129"/>
    <mergeCell ref="G118:G129"/>
    <mergeCell ref="B130:B141"/>
    <mergeCell ref="G130:G141"/>
    <mergeCell ref="B10:B19"/>
    <mergeCell ref="G10:G19"/>
    <mergeCell ref="B106:B117"/>
    <mergeCell ref="G106:G117"/>
    <mergeCell ref="B70:B81"/>
    <mergeCell ref="G70:G81"/>
    <mergeCell ref="B82:B93"/>
    <mergeCell ref="G82:G93"/>
    <mergeCell ref="B94:B105"/>
    <mergeCell ref="G94:G105"/>
    <mergeCell ref="B22:B33"/>
    <mergeCell ref="B34:B45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topLeftCell="A2" zoomScale="90" zoomScaleNormal="90" workbookViewId="0">
      <selection activeCell="H14" sqref="H14:J19"/>
    </sheetView>
  </sheetViews>
  <sheetFormatPr defaultRowHeight="15" x14ac:dyDescent="0.25"/>
  <cols>
    <col min="1" max="1" width="3.42578125" customWidth="1"/>
    <col min="3" max="3" width="15.85546875" bestFit="1" customWidth="1"/>
    <col min="4" max="4" width="25.28515625" style="32" customWidth="1"/>
    <col min="5" max="5" width="9.85546875" bestFit="1" customWidth="1"/>
    <col min="7" max="7" width="15.85546875" bestFit="1" customWidth="1"/>
    <col min="8" max="8" width="20" bestFit="1" customWidth="1"/>
    <col min="9" max="10" width="25.28515625" style="32" customWidth="1"/>
  </cols>
  <sheetData>
    <row r="1" spans="1:10" ht="18.75" x14ac:dyDescent="0.3">
      <c r="A1" s="53" t="s">
        <v>16</v>
      </c>
      <c r="D1" s="21"/>
      <c r="I1" s="21"/>
      <c r="J1" s="21"/>
    </row>
    <row r="2" spans="1:10" ht="18.75" x14ac:dyDescent="0.3">
      <c r="A2" s="53" t="s">
        <v>25</v>
      </c>
    </row>
    <row r="3" spans="1:10" ht="18.75" x14ac:dyDescent="0.3">
      <c r="A3" s="53" t="str">
        <f>'Enrollment - Base'!A3</f>
        <v>2015-2024</v>
      </c>
    </row>
    <row r="4" spans="1:10" ht="15.75" x14ac:dyDescent="0.25">
      <c r="A4" s="39" t="str">
        <f>'Enrollment - Base'!A4</f>
        <v xml:space="preserve">The below exhibits accompany the report delivered to WAHBE by Wakely on 2/2/2021. </v>
      </c>
      <c r="D4"/>
      <c r="I4"/>
      <c r="J4"/>
    </row>
    <row r="5" spans="1:10" ht="15.75" x14ac:dyDescent="0.25">
      <c r="A5" s="36" t="s">
        <v>17</v>
      </c>
    </row>
    <row r="6" spans="1:10" ht="15.75" x14ac:dyDescent="0.25">
      <c r="A6" s="36"/>
    </row>
    <row r="7" spans="1:10" ht="18.75" x14ac:dyDescent="0.3">
      <c r="B7" s="52" t="s">
        <v>19</v>
      </c>
      <c r="C7" s="51"/>
      <c r="D7" s="51"/>
      <c r="F7" s="52" t="s">
        <v>20</v>
      </c>
      <c r="G7" s="51"/>
      <c r="H7" s="51"/>
      <c r="I7" s="51"/>
      <c r="J7" s="51"/>
    </row>
    <row r="8" spans="1:10" x14ac:dyDescent="0.25">
      <c r="H8" s="1" t="s">
        <v>23</v>
      </c>
      <c r="I8" s="1" t="s">
        <v>27</v>
      </c>
      <c r="J8" s="1" t="s">
        <v>24</v>
      </c>
    </row>
    <row r="9" spans="1:10" ht="15.75" thickBot="1" x14ac:dyDescent="0.3">
      <c r="C9" s="22" t="s">
        <v>2</v>
      </c>
      <c r="D9" s="43">
        <f>'Enrollment - Base'!$D$9</f>
        <v>44218</v>
      </c>
      <c r="G9" s="22" t="s">
        <v>2</v>
      </c>
      <c r="H9" s="43">
        <f>$D$9</f>
        <v>44218</v>
      </c>
      <c r="I9" s="43">
        <f>$D$9</f>
        <v>44218</v>
      </c>
      <c r="J9" s="43">
        <f>$D$9</f>
        <v>44218</v>
      </c>
    </row>
    <row r="10" spans="1:10" ht="15" customHeight="1" x14ac:dyDescent="0.25">
      <c r="B10" s="63" t="s">
        <v>5</v>
      </c>
      <c r="C10" s="24">
        <v>2015</v>
      </c>
      <c r="D10" s="60">
        <f>SUM(D22:D33)</f>
        <v>1743414</v>
      </c>
      <c r="F10" s="63" t="s">
        <v>5</v>
      </c>
      <c r="G10" s="24">
        <v>2015</v>
      </c>
      <c r="H10" s="60">
        <f>SUM(H22:H33)</f>
        <v>66798</v>
      </c>
      <c r="I10" s="60">
        <f>SUM(I22:I33)</f>
        <v>0</v>
      </c>
      <c r="J10" s="60">
        <f>SUM(J22:J33)</f>
        <v>66798</v>
      </c>
    </row>
    <row r="11" spans="1:10" x14ac:dyDescent="0.25">
      <c r="B11" s="64"/>
      <c r="C11" s="25">
        <v>2016</v>
      </c>
      <c r="D11" s="58">
        <f>SUM(D34:D45)</f>
        <v>1944426</v>
      </c>
      <c r="E11" s="41"/>
      <c r="F11" s="64"/>
      <c r="G11" s="25">
        <v>2016</v>
      </c>
      <c r="H11" s="58">
        <f>SUM(H34:H45)</f>
        <v>77515</v>
      </c>
      <c r="I11" s="58">
        <f>SUM(I34:I45)</f>
        <v>0</v>
      </c>
      <c r="J11" s="58">
        <f>SUM(J34:J45)</f>
        <v>77515</v>
      </c>
    </row>
    <row r="12" spans="1:10" x14ac:dyDescent="0.25">
      <c r="B12" s="64"/>
      <c r="C12" s="25">
        <v>2017</v>
      </c>
      <c r="D12" s="58">
        <f>SUM(D46:D57)</f>
        <v>2143018</v>
      </c>
      <c r="E12" s="54"/>
      <c r="F12" s="64"/>
      <c r="G12" s="25">
        <v>2017</v>
      </c>
      <c r="H12" s="58">
        <f>SUM(H46:H57)</f>
        <v>75827.381408470057</v>
      </c>
      <c r="I12" s="58">
        <f>SUM(I46:I57)</f>
        <v>289141.6185915299</v>
      </c>
      <c r="J12" s="58">
        <f>SUM(J46:J57)</f>
        <v>364969</v>
      </c>
    </row>
    <row r="13" spans="1:10" x14ac:dyDescent="0.25">
      <c r="B13" s="64"/>
      <c r="C13" s="25">
        <v>2018</v>
      </c>
      <c r="D13" s="61">
        <f>SUM(D58:D69)</f>
        <v>2367094</v>
      </c>
      <c r="E13" s="54"/>
      <c r="F13" s="64"/>
      <c r="G13" s="25">
        <v>2018</v>
      </c>
      <c r="H13" s="61">
        <f>SUM(H58:H69)</f>
        <v>42430.736586392944</v>
      </c>
      <c r="I13" s="61">
        <f>SUM(I58:I69)</f>
        <v>477477.26341360708</v>
      </c>
      <c r="J13" s="61">
        <f>SUM(J58:J69)</f>
        <v>519908</v>
      </c>
    </row>
    <row r="14" spans="1:10" x14ac:dyDescent="0.25">
      <c r="B14" s="64"/>
      <c r="C14" s="25">
        <v>2019</v>
      </c>
      <c r="D14" s="61">
        <f>SUM(D70:D81)</f>
        <v>2255946</v>
      </c>
      <c r="E14" s="54"/>
      <c r="F14" s="64"/>
      <c r="G14" s="25">
        <v>2019</v>
      </c>
      <c r="H14" s="61">
        <f>SUM(H70:H81)</f>
        <v>104582.83574376813</v>
      </c>
      <c r="I14" s="61">
        <f>SUM(I70:I81)</f>
        <v>354630.16425623192</v>
      </c>
      <c r="J14" s="61">
        <f>SUM(J70:J81)</f>
        <v>459213</v>
      </c>
    </row>
    <row r="15" spans="1:10" x14ac:dyDescent="0.25">
      <c r="B15" s="64"/>
      <c r="C15" s="25">
        <v>2020</v>
      </c>
      <c r="D15" s="61">
        <f>SUM(D82:D93)</f>
        <v>2293707</v>
      </c>
      <c r="E15" s="54"/>
      <c r="F15" s="64"/>
      <c r="G15" s="25">
        <v>2020</v>
      </c>
      <c r="H15" s="61">
        <f>SUM(H82:H93)</f>
        <v>105118.06090359371</v>
      </c>
      <c r="I15" s="61">
        <f>SUM(I82:I93)</f>
        <v>388590.93909640622</v>
      </c>
      <c r="J15" s="61">
        <f>SUM(J82:J93)</f>
        <v>493709</v>
      </c>
    </row>
    <row r="16" spans="1:10" x14ac:dyDescent="0.25">
      <c r="B16" s="64"/>
      <c r="C16" s="25">
        <v>2021</v>
      </c>
      <c r="D16" s="58">
        <f>SUM(D94:D105)</f>
        <v>2172242.5996739781</v>
      </c>
      <c r="E16" s="54"/>
      <c r="F16" s="64"/>
      <c r="G16" s="25">
        <v>2021</v>
      </c>
      <c r="H16" s="58">
        <f>SUM(H94:H105)</f>
        <v>88960.674024962122</v>
      </c>
      <c r="I16" s="58">
        <f>SUM(I94:I105)</f>
        <v>393021.62842202571</v>
      </c>
      <c r="J16" s="58">
        <f>SUM(J94:J105)</f>
        <v>481982.30244698777</v>
      </c>
    </row>
    <row r="17" spans="2:10" x14ac:dyDescent="0.25">
      <c r="B17" s="64"/>
      <c r="C17" s="25">
        <v>2022</v>
      </c>
      <c r="D17" s="61">
        <f>SUM(D106:D117)</f>
        <v>2020883.2970034997</v>
      </c>
      <c r="E17" s="54"/>
      <c r="F17" s="64"/>
      <c r="G17" s="25">
        <v>2022</v>
      </c>
      <c r="H17" s="61">
        <f>SUM(H106:H117)</f>
        <v>84453.439672122127</v>
      </c>
      <c r="I17" s="61">
        <f>SUM(I106:I117)</f>
        <v>368246.22143899667</v>
      </c>
      <c r="J17" s="61">
        <f>SUM(J106:J117)</f>
        <v>452699.6611111188</v>
      </c>
    </row>
    <row r="18" spans="2:10" x14ac:dyDescent="0.25">
      <c r="B18" s="64"/>
      <c r="C18" s="25">
        <v>2023</v>
      </c>
      <c r="D18" s="58">
        <f>SUM(D118:D129)</f>
        <v>1923671.0497572601</v>
      </c>
      <c r="E18" s="54"/>
      <c r="F18" s="64"/>
      <c r="G18" s="25">
        <v>2023</v>
      </c>
      <c r="H18" s="58">
        <f>SUM(H118:H129)</f>
        <v>78881.185620180913</v>
      </c>
      <c r="I18" s="58">
        <f>SUM(I118:I129)</f>
        <v>343901.57921480731</v>
      </c>
      <c r="J18" s="58">
        <f>SUM(J118:J129)</f>
        <v>422782.76483498822</v>
      </c>
    </row>
    <row r="19" spans="2:10" ht="15.75" thickBot="1" x14ac:dyDescent="0.3">
      <c r="B19" s="65"/>
      <c r="C19" s="26">
        <v>2024</v>
      </c>
      <c r="D19" s="62">
        <f>SUM(D130:D141)</f>
        <v>1832551.8234970372</v>
      </c>
      <c r="E19" s="54"/>
      <c r="F19" s="65"/>
      <c r="G19" s="26">
        <v>2024</v>
      </c>
      <c r="H19" s="62">
        <f>SUM(H130:H141)</f>
        <v>73735.238070033636</v>
      </c>
      <c r="I19" s="62">
        <f>SUM(I130:I141)</f>
        <v>321422.3082488433</v>
      </c>
      <c r="J19" s="62">
        <f>SUM(J130:J141)</f>
        <v>395157.54631887702</v>
      </c>
    </row>
    <row r="20" spans="2:10" x14ac:dyDescent="0.25">
      <c r="C20" s="20"/>
      <c r="D20" s="56"/>
      <c r="G20" s="20"/>
      <c r="H20" s="32"/>
    </row>
    <row r="21" spans="2:10" ht="15.75" thickBot="1" x14ac:dyDescent="0.3">
      <c r="C21" s="23"/>
      <c r="D21" s="35"/>
      <c r="G21" s="23"/>
      <c r="H21" s="35"/>
      <c r="I21" s="35"/>
      <c r="J21" s="35"/>
    </row>
    <row r="22" spans="2:10" ht="15" customHeight="1" x14ac:dyDescent="0.25">
      <c r="B22" s="63">
        <v>2015</v>
      </c>
      <c r="C22" s="27" t="s">
        <v>21</v>
      </c>
      <c r="D22" s="30">
        <v>98066</v>
      </c>
      <c r="F22" s="63">
        <v>2015</v>
      </c>
      <c r="G22" s="27" t="s">
        <v>21</v>
      </c>
      <c r="H22" s="30">
        <v>4039</v>
      </c>
      <c r="I22" s="30">
        <v>0</v>
      </c>
      <c r="J22" s="30">
        <f>H22+I22</f>
        <v>4039</v>
      </c>
    </row>
    <row r="23" spans="2:10" x14ac:dyDescent="0.25">
      <c r="B23" s="64"/>
      <c r="C23" s="28" t="s">
        <v>6</v>
      </c>
      <c r="D23" s="31">
        <v>123085</v>
      </c>
      <c r="F23" s="64"/>
      <c r="G23" s="28" t="s">
        <v>6</v>
      </c>
      <c r="H23" s="31">
        <v>4864</v>
      </c>
      <c r="I23" s="31">
        <v>0</v>
      </c>
      <c r="J23" s="31">
        <f t="shared" ref="J23:J86" si="0">H23+I23</f>
        <v>4864</v>
      </c>
    </row>
    <row r="24" spans="2:10" x14ac:dyDescent="0.25">
      <c r="B24" s="64"/>
      <c r="C24" s="28" t="s">
        <v>22</v>
      </c>
      <c r="D24" s="31">
        <v>153657</v>
      </c>
      <c r="F24" s="64"/>
      <c r="G24" s="28" t="s">
        <v>22</v>
      </c>
      <c r="H24" s="31">
        <v>5774</v>
      </c>
      <c r="I24" s="31">
        <v>0</v>
      </c>
      <c r="J24" s="31">
        <f t="shared" si="0"/>
        <v>5774</v>
      </c>
    </row>
    <row r="25" spans="2:10" x14ac:dyDescent="0.25">
      <c r="B25" s="64"/>
      <c r="C25" s="28" t="s">
        <v>7</v>
      </c>
      <c r="D25" s="31">
        <v>155248</v>
      </c>
      <c r="F25" s="64"/>
      <c r="G25" s="28" t="s">
        <v>7</v>
      </c>
      <c r="H25" s="31">
        <v>5854</v>
      </c>
      <c r="I25" s="31">
        <v>0</v>
      </c>
      <c r="J25" s="31">
        <f t="shared" si="0"/>
        <v>5854</v>
      </c>
    </row>
    <row r="26" spans="2:10" x14ac:dyDescent="0.25">
      <c r="B26" s="64"/>
      <c r="C26" s="28" t="s">
        <v>8</v>
      </c>
      <c r="D26" s="31">
        <v>157067</v>
      </c>
      <c r="F26" s="64"/>
      <c r="G26" s="28" t="s">
        <v>8</v>
      </c>
      <c r="H26" s="31">
        <v>6032</v>
      </c>
      <c r="I26" s="31">
        <v>0</v>
      </c>
      <c r="J26" s="31">
        <f t="shared" si="0"/>
        <v>6032</v>
      </c>
    </row>
    <row r="27" spans="2:10" x14ac:dyDescent="0.25">
      <c r="B27" s="64"/>
      <c r="C27" s="28" t="s">
        <v>9</v>
      </c>
      <c r="D27" s="31">
        <v>155050</v>
      </c>
      <c r="F27" s="64"/>
      <c r="G27" s="28" t="s">
        <v>9</v>
      </c>
      <c r="H27" s="31">
        <v>5951</v>
      </c>
      <c r="I27" s="31">
        <v>0</v>
      </c>
      <c r="J27" s="31">
        <f t="shared" si="0"/>
        <v>5951</v>
      </c>
    </row>
    <row r="28" spans="2:10" x14ac:dyDescent="0.25">
      <c r="B28" s="64"/>
      <c r="C28" s="28" t="s">
        <v>10</v>
      </c>
      <c r="D28" s="31">
        <v>152596</v>
      </c>
      <c r="F28" s="64"/>
      <c r="G28" s="28" t="s">
        <v>10</v>
      </c>
      <c r="H28" s="31">
        <v>5737</v>
      </c>
      <c r="I28" s="31">
        <v>0</v>
      </c>
      <c r="J28" s="31">
        <f t="shared" si="0"/>
        <v>5737</v>
      </c>
    </row>
    <row r="29" spans="2:10" x14ac:dyDescent="0.25">
      <c r="B29" s="64"/>
      <c r="C29" s="28" t="s">
        <v>11</v>
      </c>
      <c r="D29" s="31">
        <v>151693</v>
      </c>
      <c r="F29" s="64"/>
      <c r="G29" s="28" t="s">
        <v>11</v>
      </c>
      <c r="H29" s="31">
        <v>5724</v>
      </c>
      <c r="I29" s="31">
        <v>0</v>
      </c>
      <c r="J29" s="31">
        <f t="shared" si="0"/>
        <v>5724</v>
      </c>
    </row>
    <row r="30" spans="2:10" x14ac:dyDescent="0.25">
      <c r="B30" s="64"/>
      <c r="C30" s="28" t="s">
        <v>12</v>
      </c>
      <c r="D30" s="31">
        <v>151187</v>
      </c>
      <c r="F30" s="64"/>
      <c r="G30" s="28" t="s">
        <v>12</v>
      </c>
      <c r="H30" s="31">
        <v>5708</v>
      </c>
      <c r="I30" s="31">
        <v>0</v>
      </c>
      <c r="J30" s="31">
        <f t="shared" si="0"/>
        <v>5708</v>
      </c>
    </row>
    <row r="31" spans="2:10" x14ac:dyDescent="0.25">
      <c r="B31" s="64"/>
      <c r="C31" s="28" t="s">
        <v>13</v>
      </c>
      <c r="D31" s="31">
        <v>149878</v>
      </c>
      <c r="F31" s="64"/>
      <c r="G31" s="28" t="s">
        <v>13</v>
      </c>
      <c r="H31" s="31">
        <v>5637</v>
      </c>
      <c r="I31" s="31">
        <v>0</v>
      </c>
      <c r="J31" s="31">
        <f t="shared" si="0"/>
        <v>5637</v>
      </c>
    </row>
    <row r="32" spans="2:10" x14ac:dyDescent="0.25">
      <c r="B32" s="64"/>
      <c r="C32" s="28" t="s">
        <v>14</v>
      </c>
      <c r="D32" s="31">
        <v>150039</v>
      </c>
      <c r="F32" s="64"/>
      <c r="G32" s="28" t="s">
        <v>14</v>
      </c>
      <c r="H32" s="31">
        <v>5689</v>
      </c>
      <c r="I32" s="31">
        <v>0</v>
      </c>
      <c r="J32" s="31">
        <f t="shared" si="0"/>
        <v>5689</v>
      </c>
    </row>
    <row r="33" spans="2:10" ht="15.75" thickBot="1" x14ac:dyDescent="0.3">
      <c r="B33" s="65"/>
      <c r="C33" s="29" t="s">
        <v>15</v>
      </c>
      <c r="D33" s="33">
        <v>145848</v>
      </c>
      <c r="F33" s="65"/>
      <c r="G33" s="29" t="s">
        <v>15</v>
      </c>
      <c r="H33" s="33">
        <v>5789</v>
      </c>
      <c r="I33" s="33">
        <v>0</v>
      </c>
      <c r="J33" s="33">
        <f t="shared" si="0"/>
        <v>5789</v>
      </c>
    </row>
    <row r="34" spans="2:10" ht="15" customHeight="1" x14ac:dyDescent="0.25">
      <c r="B34" s="63">
        <v>2016</v>
      </c>
      <c r="C34" s="27" t="s">
        <v>21</v>
      </c>
      <c r="D34" s="30">
        <v>152753</v>
      </c>
      <c r="F34" s="63">
        <v>2016</v>
      </c>
      <c r="G34" s="27" t="s">
        <v>21</v>
      </c>
      <c r="H34" s="30">
        <v>6130</v>
      </c>
      <c r="I34" s="30">
        <v>0</v>
      </c>
      <c r="J34" s="30">
        <f t="shared" si="0"/>
        <v>6130</v>
      </c>
    </row>
    <row r="35" spans="2:10" x14ac:dyDescent="0.25">
      <c r="B35" s="64"/>
      <c r="C35" s="28" t="s">
        <v>6</v>
      </c>
      <c r="D35" s="31">
        <v>164310</v>
      </c>
      <c r="F35" s="64"/>
      <c r="G35" s="28" t="s">
        <v>6</v>
      </c>
      <c r="H35" s="31">
        <v>6603</v>
      </c>
      <c r="I35" s="31">
        <v>0</v>
      </c>
      <c r="J35" s="31">
        <f t="shared" si="0"/>
        <v>6603</v>
      </c>
    </row>
    <row r="36" spans="2:10" x14ac:dyDescent="0.25">
      <c r="B36" s="64"/>
      <c r="C36" s="28" t="s">
        <v>22</v>
      </c>
      <c r="D36" s="31">
        <v>171817</v>
      </c>
      <c r="F36" s="64"/>
      <c r="G36" s="28" t="s">
        <v>22</v>
      </c>
      <c r="H36" s="31">
        <v>6880</v>
      </c>
      <c r="I36" s="31">
        <v>0</v>
      </c>
      <c r="J36" s="31">
        <f t="shared" si="0"/>
        <v>6880</v>
      </c>
    </row>
    <row r="37" spans="2:10" x14ac:dyDescent="0.25">
      <c r="B37" s="64"/>
      <c r="C37" s="28" t="s">
        <v>7</v>
      </c>
      <c r="D37" s="31">
        <v>169853</v>
      </c>
      <c r="F37" s="64"/>
      <c r="G37" s="28" t="s">
        <v>7</v>
      </c>
      <c r="H37" s="31">
        <v>6827</v>
      </c>
      <c r="I37" s="31">
        <v>0</v>
      </c>
      <c r="J37" s="31">
        <f t="shared" si="0"/>
        <v>6827</v>
      </c>
    </row>
    <row r="38" spans="2:10" x14ac:dyDescent="0.25">
      <c r="B38" s="64"/>
      <c r="C38" s="28" t="s">
        <v>8</v>
      </c>
      <c r="D38" s="31">
        <v>168231</v>
      </c>
      <c r="F38" s="64"/>
      <c r="G38" s="28" t="s">
        <v>8</v>
      </c>
      <c r="H38" s="31">
        <v>6778</v>
      </c>
      <c r="I38" s="31">
        <v>0</v>
      </c>
      <c r="J38" s="31">
        <f t="shared" si="0"/>
        <v>6778</v>
      </c>
    </row>
    <row r="39" spans="2:10" x14ac:dyDescent="0.25">
      <c r="B39" s="64"/>
      <c r="C39" s="28" t="s">
        <v>9</v>
      </c>
      <c r="D39" s="31">
        <v>166918</v>
      </c>
      <c r="F39" s="64"/>
      <c r="G39" s="28" t="s">
        <v>9</v>
      </c>
      <c r="H39" s="31">
        <v>6785</v>
      </c>
      <c r="I39" s="31">
        <v>0</v>
      </c>
      <c r="J39" s="31">
        <f t="shared" si="0"/>
        <v>6785</v>
      </c>
    </row>
    <row r="40" spans="2:10" x14ac:dyDescent="0.25">
      <c r="B40" s="64"/>
      <c r="C40" s="28" t="s">
        <v>10</v>
      </c>
      <c r="D40" s="31">
        <v>165367</v>
      </c>
      <c r="F40" s="64"/>
      <c r="G40" s="28" t="s">
        <v>10</v>
      </c>
      <c r="H40" s="31">
        <v>6681</v>
      </c>
      <c r="I40" s="31">
        <v>0</v>
      </c>
      <c r="J40" s="31">
        <f t="shared" si="0"/>
        <v>6681</v>
      </c>
    </row>
    <row r="41" spans="2:10" x14ac:dyDescent="0.25">
      <c r="B41" s="64"/>
      <c r="C41" s="28" t="s">
        <v>11</v>
      </c>
      <c r="D41" s="31">
        <v>163831</v>
      </c>
      <c r="F41" s="64"/>
      <c r="G41" s="28" t="s">
        <v>11</v>
      </c>
      <c r="H41" s="31">
        <v>6554</v>
      </c>
      <c r="I41" s="31">
        <v>0</v>
      </c>
      <c r="J41" s="31">
        <f t="shared" si="0"/>
        <v>6554</v>
      </c>
    </row>
    <row r="42" spans="2:10" x14ac:dyDescent="0.25">
      <c r="B42" s="64"/>
      <c r="C42" s="28" t="s">
        <v>12</v>
      </c>
      <c r="D42" s="31">
        <v>161794</v>
      </c>
      <c r="F42" s="64"/>
      <c r="G42" s="28" t="s">
        <v>12</v>
      </c>
      <c r="H42" s="31">
        <v>6335</v>
      </c>
      <c r="I42" s="31">
        <v>0</v>
      </c>
      <c r="J42" s="31">
        <f t="shared" si="0"/>
        <v>6335</v>
      </c>
    </row>
    <row r="43" spans="2:10" x14ac:dyDescent="0.25">
      <c r="B43" s="64"/>
      <c r="C43" s="28" t="s">
        <v>13</v>
      </c>
      <c r="D43" s="31">
        <v>159155</v>
      </c>
      <c r="F43" s="64"/>
      <c r="G43" s="28" t="s">
        <v>13</v>
      </c>
      <c r="H43" s="31">
        <v>6230</v>
      </c>
      <c r="I43" s="31">
        <v>0</v>
      </c>
      <c r="J43" s="31">
        <f t="shared" si="0"/>
        <v>6230</v>
      </c>
    </row>
    <row r="44" spans="2:10" x14ac:dyDescent="0.25">
      <c r="B44" s="64"/>
      <c r="C44" s="28" t="s">
        <v>14</v>
      </c>
      <c r="D44" s="31">
        <v>153226</v>
      </c>
      <c r="F44" s="64"/>
      <c r="G44" s="28" t="s">
        <v>14</v>
      </c>
      <c r="H44" s="31">
        <v>6030</v>
      </c>
      <c r="I44" s="31">
        <v>0</v>
      </c>
      <c r="J44" s="31">
        <f t="shared" si="0"/>
        <v>6030</v>
      </c>
    </row>
    <row r="45" spans="2:10" ht="15.75" thickBot="1" x14ac:dyDescent="0.3">
      <c r="B45" s="65"/>
      <c r="C45" s="29" t="s">
        <v>15</v>
      </c>
      <c r="D45" s="33">
        <v>147171</v>
      </c>
      <c r="F45" s="65"/>
      <c r="G45" s="29" t="s">
        <v>15</v>
      </c>
      <c r="H45" s="33">
        <v>5682</v>
      </c>
      <c r="I45" s="33">
        <v>0</v>
      </c>
      <c r="J45" s="33">
        <f t="shared" si="0"/>
        <v>5682</v>
      </c>
    </row>
    <row r="46" spans="2:10" ht="15" customHeight="1" x14ac:dyDescent="0.25">
      <c r="B46" s="63">
        <v>2017</v>
      </c>
      <c r="C46" s="27" t="s">
        <v>21</v>
      </c>
      <c r="D46" s="30">
        <v>164062</v>
      </c>
      <c r="F46" s="63">
        <v>2017</v>
      </c>
      <c r="G46" s="27" t="s">
        <v>21</v>
      </c>
      <c r="H46" s="30">
        <v>5908</v>
      </c>
      <c r="I46" s="30">
        <v>20092</v>
      </c>
      <c r="J46" s="30">
        <f t="shared" si="0"/>
        <v>26000</v>
      </c>
    </row>
    <row r="47" spans="2:10" x14ac:dyDescent="0.25">
      <c r="B47" s="64"/>
      <c r="C47" s="28" t="s">
        <v>6</v>
      </c>
      <c r="D47" s="31">
        <v>180023</v>
      </c>
      <c r="F47" s="64"/>
      <c r="G47" s="28" t="s">
        <v>6</v>
      </c>
      <c r="H47" s="31">
        <v>6019.34</v>
      </c>
      <c r="I47" s="31">
        <v>21762.66</v>
      </c>
      <c r="J47" s="31">
        <f t="shared" si="0"/>
        <v>27782</v>
      </c>
    </row>
    <row r="48" spans="2:10" x14ac:dyDescent="0.25">
      <c r="B48" s="64"/>
      <c r="C48" s="28" t="s">
        <v>22</v>
      </c>
      <c r="D48" s="31">
        <v>188577</v>
      </c>
      <c r="F48" s="64"/>
      <c r="G48" s="28" t="s">
        <v>22</v>
      </c>
      <c r="H48" s="31">
        <v>6316.4881760141907</v>
      </c>
      <c r="I48" s="31">
        <v>24546.511823985809</v>
      </c>
      <c r="J48" s="31">
        <f t="shared" si="0"/>
        <v>30863</v>
      </c>
    </row>
    <row r="49" spans="2:10" x14ac:dyDescent="0.25">
      <c r="B49" s="64"/>
      <c r="C49" s="28" t="s">
        <v>7</v>
      </c>
      <c r="D49" s="31">
        <v>186663</v>
      </c>
      <c r="F49" s="64"/>
      <c r="G49" s="28" t="s">
        <v>7</v>
      </c>
      <c r="H49" s="31">
        <v>6300.9953644238558</v>
      </c>
      <c r="I49" s="31">
        <v>24664.004635576144</v>
      </c>
      <c r="J49" s="31">
        <f t="shared" si="0"/>
        <v>30965</v>
      </c>
    </row>
    <row r="50" spans="2:10" x14ac:dyDescent="0.25">
      <c r="B50" s="64"/>
      <c r="C50" s="28" t="s">
        <v>8</v>
      </c>
      <c r="D50" s="31">
        <v>184662</v>
      </c>
      <c r="F50" s="64"/>
      <c r="G50" s="28" t="s">
        <v>8</v>
      </c>
      <c r="H50" s="31">
        <v>6279.3402039737011</v>
      </c>
      <c r="I50" s="31">
        <v>24656.659796026299</v>
      </c>
      <c r="J50" s="31">
        <f t="shared" si="0"/>
        <v>30936</v>
      </c>
    </row>
    <row r="51" spans="2:10" x14ac:dyDescent="0.25">
      <c r="B51" s="64"/>
      <c r="C51" s="28" t="s">
        <v>9</v>
      </c>
      <c r="D51" s="31">
        <v>183267</v>
      </c>
      <c r="F51" s="64"/>
      <c r="G51" s="28" t="s">
        <v>9</v>
      </c>
      <c r="H51" s="31">
        <v>6333.9549737957132</v>
      </c>
      <c r="I51" s="31">
        <v>24817.045026204287</v>
      </c>
      <c r="J51" s="31">
        <f t="shared" si="0"/>
        <v>31151</v>
      </c>
    </row>
    <row r="52" spans="2:10" x14ac:dyDescent="0.25">
      <c r="B52" s="64"/>
      <c r="C52" s="28" t="s">
        <v>10</v>
      </c>
      <c r="D52" s="31">
        <v>181831</v>
      </c>
      <c r="F52" s="64"/>
      <c r="G52" s="28" t="s">
        <v>10</v>
      </c>
      <c r="H52" s="31">
        <v>6481.8362040776337</v>
      </c>
      <c r="I52" s="31">
        <v>24885.163795922363</v>
      </c>
      <c r="J52" s="31">
        <f t="shared" si="0"/>
        <v>31366.999999999996</v>
      </c>
    </row>
    <row r="53" spans="2:10" x14ac:dyDescent="0.25">
      <c r="B53" s="64"/>
      <c r="C53" s="28" t="s">
        <v>11</v>
      </c>
      <c r="D53" s="31">
        <v>180868</v>
      </c>
      <c r="F53" s="64"/>
      <c r="G53" s="28" t="s">
        <v>11</v>
      </c>
      <c r="H53" s="31">
        <v>6469.3739747785003</v>
      </c>
      <c r="I53" s="31">
        <v>24869.6260252215</v>
      </c>
      <c r="J53" s="31">
        <f t="shared" si="0"/>
        <v>31339</v>
      </c>
    </row>
    <row r="54" spans="2:10" x14ac:dyDescent="0.25">
      <c r="B54" s="64"/>
      <c r="C54" s="28" t="s">
        <v>12</v>
      </c>
      <c r="D54" s="31">
        <v>179215</v>
      </c>
      <c r="F54" s="64"/>
      <c r="G54" s="28" t="s">
        <v>12</v>
      </c>
      <c r="H54" s="31">
        <v>6497.6978131674914</v>
      </c>
      <c r="I54" s="31">
        <v>24832.302186832509</v>
      </c>
      <c r="J54" s="31">
        <f t="shared" si="0"/>
        <v>31330</v>
      </c>
    </row>
    <row r="55" spans="2:10" x14ac:dyDescent="0.25">
      <c r="B55" s="64"/>
      <c r="C55" s="28" t="s">
        <v>13</v>
      </c>
      <c r="D55" s="31">
        <v>176698</v>
      </c>
      <c r="F55" s="64"/>
      <c r="G55" s="28" t="s">
        <v>13</v>
      </c>
      <c r="H55" s="31">
        <v>6503.5383620310713</v>
      </c>
      <c r="I55" s="31">
        <v>24912.461637968929</v>
      </c>
      <c r="J55" s="31">
        <f t="shared" si="0"/>
        <v>31416</v>
      </c>
    </row>
    <row r="56" spans="2:10" x14ac:dyDescent="0.25">
      <c r="B56" s="64"/>
      <c r="C56" s="28" t="s">
        <v>14</v>
      </c>
      <c r="D56" s="31">
        <v>172842</v>
      </c>
      <c r="F56" s="64"/>
      <c r="G56" s="28" t="s">
        <v>14</v>
      </c>
      <c r="H56" s="31">
        <v>6476.655868111764</v>
      </c>
      <c r="I56" s="31">
        <v>24984.344131888232</v>
      </c>
      <c r="J56" s="31">
        <f t="shared" si="0"/>
        <v>31460.999999999996</v>
      </c>
    </row>
    <row r="57" spans="2:10" ht="15.75" thickBot="1" x14ac:dyDescent="0.3">
      <c r="B57" s="65"/>
      <c r="C57" s="29" t="s">
        <v>15</v>
      </c>
      <c r="D57" s="33">
        <v>164310</v>
      </c>
      <c r="F57" s="65"/>
      <c r="G57" s="29" t="s">
        <v>15</v>
      </c>
      <c r="H57" s="33">
        <v>6240.1604680961282</v>
      </c>
      <c r="I57" s="33">
        <v>24118.839531903865</v>
      </c>
      <c r="J57" s="33">
        <f t="shared" si="0"/>
        <v>30358.999999999993</v>
      </c>
    </row>
    <row r="58" spans="2:10" ht="15" customHeight="1" x14ac:dyDescent="0.25">
      <c r="B58" s="63">
        <v>2018</v>
      </c>
      <c r="C58" s="27" t="s">
        <v>21</v>
      </c>
      <c r="D58" s="30">
        <v>203817</v>
      </c>
      <c r="F58" s="63">
        <v>2018</v>
      </c>
      <c r="G58" s="27" t="s">
        <v>21</v>
      </c>
      <c r="H58" s="30">
        <v>3949</v>
      </c>
      <c r="I58" s="30">
        <v>42099</v>
      </c>
      <c r="J58" s="30">
        <f t="shared" si="0"/>
        <v>46048</v>
      </c>
    </row>
    <row r="59" spans="2:10" x14ac:dyDescent="0.25">
      <c r="B59" s="64"/>
      <c r="C59" s="28" t="s">
        <v>6</v>
      </c>
      <c r="D59" s="31">
        <v>212604</v>
      </c>
      <c r="F59" s="64"/>
      <c r="G59" s="28" t="s">
        <v>6</v>
      </c>
      <c r="H59" s="31">
        <v>3984.7080220639327</v>
      </c>
      <c r="I59" s="31">
        <v>44020.291977936067</v>
      </c>
      <c r="J59" s="31">
        <f t="shared" si="0"/>
        <v>48005</v>
      </c>
    </row>
    <row r="60" spans="2:10" x14ac:dyDescent="0.25">
      <c r="B60" s="64"/>
      <c r="C60" s="28" t="s">
        <v>22</v>
      </c>
      <c r="D60" s="31">
        <v>208113</v>
      </c>
      <c r="F60" s="64"/>
      <c r="G60" s="28" t="s">
        <v>22</v>
      </c>
      <c r="H60" s="31">
        <v>3801.1768467503789</v>
      </c>
      <c r="I60" s="31">
        <v>42404.823153249621</v>
      </c>
      <c r="J60" s="31">
        <f t="shared" si="0"/>
        <v>46206</v>
      </c>
    </row>
    <row r="61" spans="2:10" x14ac:dyDescent="0.25">
      <c r="B61" s="64"/>
      <c r="C61" s="28" t="s">
        <v>7</v>
      </c>
      <c r="D61" s="31">
        <v>204467</v>
      </c>
      <c r="F61" s="64"/>
      <c r="G61" s="28" t="s">
        <v>7</v>
      </c>
      <c r="H61" s="31">
        <v>3691.4921559636132</v>
      </c>
      <c r="I61" s="31">
        <v>41327.507844036387</v>
      </c>
      <c r="J61" s="31">
        <f t="shared" si="0"/>
        <v>45019</v>
      </c>
    </row>
    <row r="62" spans="2:10" x14ac:dyDescent="0.25">
      <c r="B62" s="64"/>
      <c r="C62" s="28" t="s">
        <v>8</v>
      </c>
      <c r="D62" s="31">
        <v>201392</v>
      </c>
      <c r="F62" s="64"/>
      <c r="G62" s="28" t="s">
        <v>8</v>
      </c>
      <c r="H62" s="31">
        <v>3602.9743342371221</v>
      </c>
      <c r="I62" s="31">
        <v>40586.025665762878</v>
      </c>
      <c r="J62" s="31">
        <f t="shared" si="0"/>
        <v>44189</v>
      </c>
    </row>
    <row r="63" spans="2:10" x14ac:dyDescent="0.25">
      <c r="B63" s="64"/>
      <c r="C63" s="28" t="s">
        <v>9</v>
      </c>
      <c r="D63" s="31">
        <v>199100</v>
      </c>
      <c r="F63" s="64"/>
      <c r="G63" s="28" t="s">
        <v>9</v>
      </c>
      <c r="H63" s="31">
        <v>3577.4433370356855</v>
      </c>
      <c r="I63" s="31">
        <v>40391.556662964314</v>
      </c>
      <c r="J63" s="31">
        <f t="shared" si="0"/>
        <v>43969</v>
      </c>
    </row>
    <row r="64" spans="2:10" x14ac:dyDescent="0.25">
      <c r="B64" s="64"/>
      <c r="C64" s="28" t="s">
        <v>10</v>
      </c>
      <c r="D64" s="31">
        <v>196754</v>
      </c>
      <c r="F64" s="64"/>
      <c r="G64" s="28" t="s">
        <v>10</v>
      </c>
      <c r="H64" s="31">
        <v>3526.8404413679746</v>
      </c>
      <c r="I64" s="31">
        <v>40112.159558632025</v>
      </c>
      <c r="J64" s="31">
        <f t="shared" si="0"/>
        <v>43639</v>
      </c>
    </row>
    <row r="65" spans="2:10" x14ac:dyDescent="0.25">
      <c r="B65" s="64"/>
      <c r="C65" s="28" t="s">
        <v>11</v>
      </c>
      <c r="D65" s="31">
        <v>194617</v>
      </c>
      <c r="F65" s="64"/>
      <c r="G65" s="28" t="s">
        <v>11</v>
      </c>
      <c r="H65" s="31">
        <v>3481.6398889380653</v>
      </c>
      <c r="I65" s="31">
        <v>39728.360111061935</v>
      </c>
      <c r="J65" s="31">
        <f t="shared" si="0"/>
        <v>43210</v>
      </c>
    </row>
    <row r="66" spans="2:10" x14ac:dyDescent="0.25">
      <c r="B66" s="64"/>
      <c r="C66" s="28" t="s">
        <v>12</v>
      </c>
      <c r="D66" s="31">
        <v>192297</v>
      </c>
      <c r="F66" s="64"/>
      <c r="G66" s="28" t="s">
        <v>12</v>
      </c>
      <c r="H66" s="31">
        <v>3414.9765051995346</v>
      </c>
      <c r="I66" s="31">
        <v>39176.023494800465</v>
      </c>
      <c r="J66" s="31">
        <f t="shared" si="0"/>
        <v>42591</v>
      </c>
    </row>
    <row r="67" spans="2:10" x14ac:dyDescent="0.25">
      <c r="B67" s="64"/>
      <c r="C67" s="28" t="s">
        <v>13</v>
      </c>
      <c r="D67" s="31">
        <v>189674</v>
      </c>
      <c r="F67" s="64"/>
      <c r="G67" s="28" t="s">
        <v>13</v>
      </c>
      <c r="H67" s="31">
        <v>3306.779381145243</v>
      </c>
      <c r="I67" s="31">
        <v>37839.220618854757</v>
      </c>
      <c r="J67" s="31">
        <f t="shared" si="0"/>
        <v>41146</v>
      </c>
    </row>
    <row r="68" spans="2:10" x14ac:dyDescent="0.25">
      <c r="B68" s="64"/>
      <c r="C68" s="28" t="s">
        <v>14</v>
      </c>
      <c r="D68" s="31">
        <v>185924</v>
      </c>
      <c r="F68" s="64"/>
      <c r="G68" s="28" t="s">
        <v>14</v>
      </c>
      <c r="H68" s="31">
        <v>3131.0928254256432</v>
      </c>
      <c r="I68" s="31">
        <v>35965.907174574357</v>
      </c>
      <c r="J68" s="31">
        <f t="shared" si="0"/>
        <v>39097</v>
      </c>
    </row>
    <row r="69" spans="2:10" ht="15.75" thickBot="1" x14ac:dyDescent="0.3">
      <c r="B69" s="65"/>
      <c r="C69" s="29" t="s">
        <v>15</v>
      </c>
      <c r="D69" s="33">
        <v>178335</v>
      </c>
      <c r="F69" s="65"/>
      <c r="G69" s="29" t="s">
        <v>15</v>
      </c>
      <c r="H69" s="33">
        <v>2962.6128482657514</v>
      </c>
      <c r="I69" s="33">
        <v>33826.387151734249</v>
      </c>
      <c r="J69" s="33">
        <f t="shared" si="0"/>
        <v>36789</v>
      </c>
    </row>
    <row r="70" spans="2:10" ht="15" customHeight="1" x14ac:dyDescent="0.25">
      <c r="B70" s="63">
        <v>2019</v>
      </c>
      <c r="C70" s="27" t="s">
        <v>21</v>
      </c>
      <c r="D70" s="30">
        <v>202879</v>
      </c>
      <c r="F70" s="63">
        <v>2019</v>
      </c>
      <c r="G70" s="27" t="s">
        <v>21</v>
      </c>
      <c r="H70" s="30">
        <v>10005</v>
      </c>
      <c r="I70" s="30">
        <v>34314</v>
      </c>
      <c r="J70" s="30">
        <f t="shared" si="0"/>
        <v>44319</v>
      </c>
    </row>
    <row r="71" spans="2:10" x14ac:dyDescent="0.25">
      <c r="B71" s="64"/>
      <c r="C71" s="28" t="s">
        <v>6</v>
      </c>
      <c r="D71" s="31">
        <v>199603</v>
      </c>
      <c r="F71" s="64"/>
      <c r="G71" s="28" t="s">
        <v>6</v>
      </c>
      <c r="H71" s="31">
        <v>9526.9431395112697</v>
      </c>
      <c r="I71" s="31">
        <v>32441.05686048873</v>
      </c>
      <c r="J71" s="31">
        <f t="shared" si="0"/>
        <v>41968</v>
      </c>
    </row>
    <row r="72" spans="2:10" x14ac:dyDescent="0.25">
      <c r="B72" s="64"/>
      <c r="C72" s="28" t="s">
        <v>22</v>
      </c>
      <c r="D72" s="31">
        <v>197384</v>
      </c>
      <c r="F72" s="64"/>
      <c r="G72" s="28" t="s">
        <v>22</v>
      </c>
      <c r="H72" s="31">
        <v>9299.5877907346548</v>
      </c>
      <c r="I72" s="31">
        <v>31567.412209265345</v>
      </c>
      <c r="J72" s="31">
        <f t="shared" si="0"/>
        <v>40867</v>
      </c>
    </row>
    <row r="73" spans="2:10" x14ac:dyDescent="0.25">
      <c r="B73" s="64"/>
      <c r="C73" s="28" t="s">
        <v>7</v>
      </c>
      <c r="D73" s="31">
        <v>194816</v>
      </c>
      <c r="F73" s="64"/>
      <c r="G73" s="28" t="s">
        <v>7</v>
      </c>
      <c r="H73" s="31">
        <v>9131.8203599552326</v>
      </c>
      <c r="I73" s="31">
        <v>30980.179640044767</v>
      </c>
      <c r="J73" s="31">
        <f t="shared" si="0"/>
        <v>40112</v>
      </c>
    </row>
    <row r="74" spans="2:10" x14ac:dyDescent="0.25">
      <c r="B74" s="64"/>
      <c r="C74" s="28" t="s">
        <v>8</v>
      </c>
      <c r="D74" s="31">
        <v>191840</v>
      </c>
      <c r="F74" s="64"/>
      <c r="G74" s="28" t="s">
        <v>8</v>
      </c>
      <c r="H74" s="31">
        <v>8915.3128428300624</v>
      </c>
      <c r="I74" s="31">
        <v>30252.687157169938</v>
      </c>
      <c r="J74" s="31">
        <f t="shared" si="0"/>
        <v>39168</v>
      </c>
    </row>
    <row r="75" spans="2:10" x14ac:dyDescent="0.25">
      <c r="B75" s="64"/>
      <c r="C75" s="28" t="s">
        <v>9</v>
      </c>
      <c r="D75" s="31">
        <v>189269</v>
      </c>
      <c r="F75" s="64"/>
      <c r="G75" s="28" t="s">
        <v>9</v>
      </c>
      <c r="H75" s="31">
        <v>8745.0888281113512</v>
      </c>
      <c r="I75" s="31">
        <v>29667.911171888649</v>
      </c>
      <c r="J75" s="31">
        <f t="shared" si="0"/>
        <v>38413</v>
      </c>
    </row>
    <row r="76" spans="2:10" x14ac:dyDescent="0.25">
      <c r="B76" s="64"/>
      <c r="C76" s="28" t="s">
        <v>10</v>
      </c>
      <c r="D76" s="31">
        <v>186831</v>
      </c>
      <c r="F76" s="64"/>
      <c r="G76" s="28" t="s">
        <v>10</v>
      </c>
      <c r="H76" s="31">
        <v>8595.724864723903</v>
      </c>
      <c r="I76" s="31">
        <v>29169.275135276097</v>
      </c>
      <c r="J76" s="31">
        <f t="shared" si="0"/>
        <v>37765</v>
      </c>
    </row>
    <row r="77" spans="2:10" x14ac:dyDescent="0.25">
      <c r="B77" s="64"/>
      <c r="C77" s="28" t="s">
        <v>11</v>
      </c>
      <c r="D77" s="31">
        <v>184342</v>
      </c>
      <c r="F77" s="64"/>
      <c r="G77" s="28" t="s">
        <v>11</v>
      </c>
      <c r="H77" s="31">
        <v>8481.1718420431207</v>
      </c>
      <c r="I77" s="31">
        <v>28673.828157956879</v>
      </c>
      <c r="J77" s="31">
        <f t="shared" si="0"/>
        <v>37155</v>
      </c>
    </row>
    <row r="78" spans="2:10" x14ac:dyDescent="0.25">
      <c r="B78" s="64"/>
      <c r="C78" s="28" t="s">
        <v>12</v>
      </c>
      <c r="D78" s="31">
        <v>182127</v>
      </c>
      <c r="F78" s="64"/>
      <c r="G78" s="28" t="s">
        <v>12</v>
      </c>
      <c r="H78" s="31">
        <v>8317.507128541296</v>
      </c>
      <c r="I78" s="31">
        <v>28064.492871458704</v>
      </c>
      <c r="J78" s="31">
        <f t="shared" si="0"/>
        <v>36382</v>
      </c>
    </row>
    <row r="79" spans="2:10" x14ac:dyDescent="0.25">
      <c r="B79" s="64"/>
      <c r="C79" s="28" t="s">
        <v>13</v>
      </c>
      <c r="D79" s="31">
        <v>179853</v>
      </c>
      <c r="F79" s="64"/>
      <c r="G79" s="28" t="s">
        <v>13</v>
      </c>
      <c r="H79" s="31">
        <v>8182.1516357612199</v>
      </c>
      <c r="I79" s="31">
        <v>27579.84836423878</v>
      </c>
      <c r="J79" s="31">
        <f t="shared" si="0"/>
        <v>35762</v>
      </c>
    </row>
    <row r="80" spans="2:10" x14ac:dyDescent="0.25">
      <c r="B80" s="64"/>
      <c r="C80" s="28" t="s">
        <v>14</v>
      </c>
      <c r="D80" s="31">
        <v>176825</v>
      </c>
      <c r="F80" s="64"/>
      <c r="G80" s="28" t="s">
        <v>14</v>
      </c>
      <c r="H80" s="31">
        <v>7965.3594603035526</v>
      </c>
      <c r="I80" s="31">
        <v>26901.640539696447</v>
      </c>
      <c r="J80" s="31">
        <f t="shared" si="0"/>
        <v>34867</v>
      </c>
    </row>
    <row r="81" spans="2:10" ht="15.75" thickBot="1" x14ac:dyDescent="0.3">
      <c r="B81" s="65"/>
      <c r="C81" s="29" t="s">
        <v>15</v>
      </c>
      <c r="D81" s="33">
        <v>170177</v>
      </c>
      <c r="F81" s="65"/>
      <c r="G81" s="29" t="s">
        <v>15</v>
      </c>
      <c r="H81" s="33">
        <v>7417.1678512524413</v>
      </c>
      <c r="I81" s="33">
        <v>25017.832148747555</v>
      </c>
      <c r="J81" s="33">
        <f t="shared" si="0"/>
        <v>32434.999999999996</v>
      </c>
    </row>
    <row r="82" spans="2:10" ht="15" customHeight="1" x14ac:dyDescent="0.25">
      <c r="B82" s="63">
        <v>2020</v>
      </c>
      <c r="C82" s="27" t="s">
        <v>21</v>
      </c>
      <c r="D82" s="30">
        <v>193581</v>
      </c>
      <c r="F82" s="63">
        <v>2020</v>
      </c>
      <c r="G82" s="27" t="s">
        <v>21</v>
      </c>
      <c r="H82" s="30">
        <v>9844</v>
      </c>
      <c r="I82" s="30">
        <v>34351</v>
      </c>
      <c r="J82" s="30">
        <f t="shared" si="0"/>
        <v>44195</v>
      </c>
    </row>
    <row r="83" spans="2:10" x14ac:dyDescent="0.25">
      <c r="B83" s="64"/>
      <c r="C83" s="28" t="s">
        <v>6</v>
      </c>
      <c r="D83" s="31">
        <v>194700</v>
      </c>
      <c r="F83" s="64"/>
      <c r="G83" s="28" t="s">
        <v>6</v>
      </c>
      <c r="H83" s="31">
        <v>9780.3780744428077</v>
      </c>
      <c r="I83" s="31">
        <v>34480.621925557192</v>
      </c>
      <c r="J83" s="31">
        <f t="shared" si="0"/>
        <v>44261</v>
      </c>
    </row>
    <row r="84" spans="2:10" x14ac:dyDescent="0.25">
      <c r="B84" s="64"/>
      <c r="C84" s="28" t="s">
        <v>22</v>
      </c>
      <c r="D84" s="31">
        <v>193067</v>
      </c>
      <c r="F84" s="64"/>
      <c r="G84" s="28" t="s">
        <v>22</v>
      </c>
      <c r="H84" s="31">
        <v>9376.6447157317525</v>
      </c>
      <c r="I84" s="31">
        <v>33105.355284268247</v>
      </c>
      <c r="J84" s="31">
        <f t="shared" si="0"/>
        <v>42482</v>
      </c>
    </row>
    <row r="85" spans="2:10" x14ac:dyDescent="0.25">
      <c r="B85" s="64"/>
      <c r="C85" s="28" t="s">
        <v>7</v>
      </c>
      <c r="D85" s="31">
        <v>194781</v>
      </c>
      <c r="F85" s="64"/>
      <c r="G85" s="28" t="s">
        <v>7</v>
      </c>
      <c r="H85" s="31">
        <v>9187.2912620982388</v>
      </c>
      <c r="I85" s="31">
        <v>33044.708737901761</v>
      </c>
      <c r="J85" s="31">
        <f t="shared" si="0"/>
        <v>42232</v>
      </c>
    </row>
    <row r="86" spans="2:10" x14ac:dyDescent="0.25">
      <c r="B86" s="64"/>
      <c r="C86" s="28" t="s">
        <v>8</v>
      </c>
      <c r="D86" s="31">
        <v>194899</v>
      </c>
      <c r="F86" s="64"/>
      <c r="G86" s="28" t="s">
        <v>8</v>
      </c>
      <c r="H86" s="31">
        <v>9019.6298959571723</v>
      </c>
      <c r="I86" s="31">
        <v>33143.370104042828</v>
      </c>
      <c r="J86" s="31">
        <f t="shared" si="0"/>
        <v>42163</v>
      </c>
    </row>
    <row r="87" spans="2:10" x14ac:dyDescent="0.25">
      <c r="B87" s="64"/>
      <c r="C87" s="28" t="s">
        <v>9</v>
      </c>
      <c r="D87" s="31">
        <v>194211</v>
      </c>
      <c r="F87" s="64"/>
      <c r="G87" s="28" t="s">
        <v>9</v>
      </c>
      <c r="H87" s="31">
        <v>8889.2323000406323</v>
      </c>
      <c r="I87" s="31">
        <v>33088.767699959368</v>
      </c>
      <c r="J87" s="31">
        <f t="shared" ref="J87:J105" si="1">H87+I87</f>
        <v>41978</v>
      </c>
    </row>
    <row r="88" spans="2:10" x14ac:dyDescent="0.25">
      <c r="B88" s="64"/>
      <c r="C88" s="28" t="s">
        <v>10</v>
      </c>
      <c r="D88" s="31">
        <v>192509</v>
      </c>
      <c r="F88" s="64"/>
      <c r="G88" s="28" t="s">
        <v>10</v>
      </c>
      <c r="H88" s="31">
        <v>8740.6666479135311</v>
      </c>
      <c r="I88" s="31">
        <v>32865.333352086469</v>
      </c>
      <c r="J88" s="31">
        <f t="shared" si="1"/>
        <v>41606</v>
      </c>
    </row>
    <row r="89" spans="2:10" x14ac:dyDescent="0.25">
      <c r="B89" s="64"/>
      <c r="C89" s="28" t="s">
        <v>11</v>
      </c>
      <c r="D89" s="31">
        <v>191021</v>
      </c>
      <c r="F89" s="64"/>
      <c r="G89" s="28" t="s">
        <v>11</v>
      </c>
      <c r="H89" s="31">
        <v>8576.589378355402</v>
      </c>
      <c r="I89" s="31">
        <v>32554.410621644598</v>
      </c>
      <c r="J89" s="31">
        <f t="shared" si="1"/>
        <v>41131</v>
      </c>
    </row>
    <row r="90" spans="2:10" x14ac:dyDescent="0.25">
      <c r="B90" s="64"/>
      <c r="C90" s="28" t="s">
        <v>12</v>
      </c>
      <c r="D90" s="31">
        <v>189807</v>
      </c>
      <c r="F90" s="64"/>
      <c r="G90" s="28" t="s">
        <v>12</v>
      </c>
      <c r="H90" s="31">
        <v>8446.7745652941303</v>
      </c>
      <c r="I90" s="31">
        <v>32242.22543470587</v>
      </c>
      <c r="J90" s="31">
        <f t="shared" si="1"/>
        <v>40689</v>
      </c>
    </row>
    <row r="91" spans="2:10" x14ac:dyDescent="0.25">
      <c r="B91" s="64"/>
      <c r="C91" s="28" t="s">
        <v>13</v>
      </c>
      <c r="D91" s="31">
        <v>188209</v>
      </c>
      <c r="F91" s="64"/>
      <c r="G91" s="28" t="s">
        <v>13</v>
      </c>
      <c r="H91" s="31">
        <v>8082.1637108954383</v>
      </c>
      <c r="I91" s="31">
        <v>31142.836289104562</v>
      </c>
      <c r="J91" s="31">
        <f t="shared" si="1"/>
        <v>39225</v>
      </c>
    </row>
    <row r="92" spans="2:10" x14ac:dyDescent="0.25">
      <c r="B92" s="64"/>
      <c r="C92" s="28" t="s">
        <v>14</v>
      </c>
      <c r="D92" s="31">
        <v>185713</v>
      </c>
      <c r="F92" s="64"/>
      <c r="G92" s="28" t="s">
        <v>14</v>
      </c>
      <c r="H92" s="31">
        <v>7709.6736460579305</v>
      </c>
      <c r="I92" s="31">
        <v>29744.32635394207</v>
      </c>
      <c r="J92" s="31">
        <f t="shared" si="1"/>
        <v>37454</v>
      </c>
    </row>
    <row r="93" spans="2:10" ht="15.75" thickBot="1" x14ac:dyDescent="0.3">
      <c r="B93" s="65"/>
      <c r="C93" s="29" t="s">
        <v>15</v>
      </c>
      <c r="D93" s="33">
        <v>181209</v>
      </c>
      <c r="F93" s="65"/>
      <c r="G93" s="29" t="s">
        <v>15</v>
      </c>
      <c r="H93" s="33">
        <v>7465.0167068066767</v>
      </c>
      <c r="I93" s="33">
        <v>28827.983293193323</v>
      </c>
      <c r="J93" s="33">
        <f t="shared" si="1"/>
        <v>36293</v>
      </c>
    </row>
    <row r="94" spans="2:10" ht="15" customHeight="1" x14ac:dyDescent="0.25">
      <c r="B94" s="63">
        <v>2021</v>
      </c>
      <c r="C94" s="27" t="s">
        <v>21</v>
      </c>
      <c r="D94" s="30">
        <v>192281.13743210715</v>
      </c>
      <c r="F94" s="63">
        <v>2021</v>
      </c>
      <c r="G94" s="27" t="s">
        <v>21</v>
      </c>
      <c r="H94" s="30">
        <v>8348.5467897962299</v>
      </c>
      <c r="I94" s="30">
        <v>37137.389765839987</v>
      </c>
      <c r="J94" s="30">
        <f t="shared" si="1"/>
        <v>45485.936555636217</v>
      </c>
    </row>
    <row r="95" spans="2:10" x14ac:dyDescent="0.25">
      <c r="B95" s="64"/>
      <c r="C95" s="28" t="s">
        <v>6</v>
      </c>
      <c r="D95" s="31">
        <v>191964.52598101096</v>
      </c>
      <c r="F95" s="64"/>
      <c r="G95" s="28" t="s">
        <v>6</v>
      </c>
      <c r="H95" s="31">
        <v>8215.8389268525934</v>
      </c>
      <c r="I95" s="31">
        <v>36804.853274020134</v>
      </c>
      <c r="J95" s="31">
        <f t="shared" si="1"/>
        <v>45020.692200872727</v>
      </c>
    </row>
    <row r="96" spans="2:10" x14ac:dyDescent="0.25">
      <c r="B96" s="64"/>
      <c r="C96" s="28" t="s">
        <v>22</v>
      </c>
      <c r="D96" s="31">
        <v>188409.29565818488</v>
      </c>
      <c r="F96" s="64"/>
      <c r="G96" s="28" t="s">
        <v>22</v>
      </c>
      <c r="H96" s="31">
        <v>7833.6522075140165</v>
      </c>
      <c r="I96" s="31">
        <v>34896.387307610072</v>
      </c>
      <c r="J96" s="31">
        <f t="shared" si="1"/>
        <v>42730.039515124088</v>
      </c>
    </row>
    <row r="97" spans="2:10" x14ac:dyDescent="0.25">
      <c r="B97" s="64"/>
      <c r="C97" s="28" t="s">
        <v>7</v>
      </c>
      <c r="D97" s="31">
        <v>186719.82717557225</v>
      </c>
      <c r="F97" s="64"/>
      <c r="G97" s="28" t="s">
        <v>7</v>
      </c>
      <c r="H97" s="31">
        <v>7623.1960272810175</v>
      </c>
      <c r="I97" s="31">
        <v>34218.279124668508</v>
      </c>
      <c r="J97" s="31">
        <f t="shared" si="1"/>
        <v>41841.475151949526</v>
      </c>
    </row>
    <row r="98" spans="2:10" x14ac:dyDescent="0.25">
      <c r="B98" s="64"/>
      <c r="C98" s="28" t="s">
        <v>8</v>
      </c>
      <c r="D98" s="31">
        <v>186026.40891080542</v>
      </c>
      <c r="F98" s="64"/>
      <c r="G98" s="28" t="s">
        <v>8</v>
      </c>
      <c r="H98" s="31">
        <v>7526.8920514169804</v>
      </c>
      <c r="I98" s="31">
        <v>34019.205179200595</v>
      </c>
      <c r="J98" s="31">
        <f t="shared" si="1"/>
        <v>41546.097230617575</v>
      </c>
    </row>
    <row r="99" spans="2:10" x14ac:dyDescent="0.25">
      <c r="B99" s="64"/>
      <c r="C99" s="28" t="s">
        <v>9</v>
      </c>
      <c r="D99" s="31">
        <v>187451.44341200613</v>
      </c>
      <c r="F99" s="64"/>
      <c r="G99" s="28" t="s">
        <v>9</v>
      </c>
      <c r="H99" s="31">
        <v>7512.3005637752285</v>
      </c>
      <c r="I99" s="31">
        <v>34170.448364419848</v>
      </c>
      <c r="J99" s="31">
        <f t="shared" si="1"/>
        <v>41682.748928195077</v>
      </c>
    </row>
    <row r="100" spans="2:10" x14ac:dyDescent="0.25">
      <c r="B100" s="64"/>
      <c r="C100" s="28" t="s">
        <v>10</v>
      </c>
      <c r="D100" s="31">
        <v>183153.36056583648</v>
      </c>
      <c r="F100" s="64"/>
      <c r="G100" s="28" t="s">
        <v>10</v>
      </c>
      <c r="H100" s="31">
        <v>7441.8760728296038</v>
      </c>
      <c r="I100" s="31">
        <v>33225.443403289406</v>
      </c>
      <c r="J100" s="31">
        <f t="shared" si="1"/>
        <v>40667.31947611901</v>
      </c>
    </row>
    <row r="101" spans="2:10" x14ac:dyDescent="0.25">
      <c r="B101" s="64"/>
      <c r="C101" s="28" t="s">
        <v>11</v>
      </c>
      <c r="D101" s="31">
        <v>179236.20034914248</v>
      </c>
      <c r="F101" s="64"/>
      <c r="G101" s="28" t="s">
        <v>11</v>
      </c>
      <c r="H101" s="31">
        <v>7342.3015719351461</v>
      </c>
      <c r="I101" s="31">
        <v>32276.536649868191</v>
      </c>
      <c r="J101" s="31">
        <f t="shared" si="1"/>
        <v>39618.838221803337</v>
      </c>
    </row>
    <row r="102" spans="2:10" x14ac:dyDescent="0.25">
      <c r="B102" s="64"/>
      <c r="C102" s="28" t="s">
        <v>12</v>
      </c>
      <c r="D102" s="31">
        <v>175645.80859617621</v>
      </c>
      <c r="F102" s="64"/>
      <c r="G102" s="28" t="s">
        <v>12</v>
      </c>
      <c r="H102" s="31">
        <v>7278.5717013005087</v>
      </c>
      <c r="I102" s="31">
        <v>31374.34434859236</v>
      </c>
      <c r="J102" s="31">
        <f t="shared" si="1"/>
        <v>38652.916049892869</v>
      </c>
    </row>
    <row r="103" spans="2:10" x14ac:dyDescent="0.25">
      <c r="B103" s="64"/>
      <c r="C103" s="28" t="s">
        <v>13</v>
      </c>
      <c r="D103" s="31">
        <v>171948.3491893211</v>
      </c>
      <c r="F103" s="64"/>
      <c r="G103" s="28" t="s">
        <v>13</v>
      </c>
      <c r="H103" s="31">
        <v>6963.0768509947302</v>
      </c>
      <c r="I103" s="31">
        <v>29805.284694377282</v>
      </c>
      <c r="J103" s="31">
        <f t="shared" si="1"/>
        <v>36768.361545372012</v>
      </c>
    </row>
    <row r="104" spans="2:10" x14ac:dyDescent="0.25">
      <c r="B104" s="64"/>
      <c r="C104" s="28" t="s">
        <v>14</v>
      </c>
      <c r="D104" s="31">
        <v>167650.43434876396</v>
      </c>
      <c r="F104" s="64"/>
      <c r="G104" s="28" t="s">
        <v>14</v>
      </c>
      <c r="H104" s="31">
        <v>6574.2725437520858</v>
      </c>
      <c r="I104" s="31">
        <v>28127.7111856958</v>
      </c>
      <c r="J104" s="31">
        <f t="shared" si="1"/>
        <v>34701.983729447886</v>
      </c>
    </row>
    <row r="105" spans="2:10" ht="15.75" thickBot="1" x14ac:dyDescent="0.3">
      <c r="B105" s="65"/>
      <c r="C105" s="29" t="s">
        <v>15</v>
      </c>
      <c r="D105" s="33">
        <v>161755.80805505114</v>
      </c>
      <c r="F105" s="65"/>
      <c r="G105" s="29" t="s">
        <v>15</v>
      </c>
      <c r="H105" s="33">
        <v>6300.1487175139846</v>
      </c>
      <c r="I105" s="33">
        <v>26965.745124443521</v>
      </c>
      <c r="J105" s="33">
        <f t="shared" si="1"/>
        <v>33265.893841957506</v>
      </c>
    </row>
    <row r="106" spans="2:10" x14ac:dyDescent="0.25">
      <c r="B106" s="63">
        <v>2022</v>
      </c>
      <c r="C106" s="27" t="s">
        <v>21</v>
      </c>
      <c r="D106" s="30">
        <v>195263.76297675545</v>
      </c>
      <c r="F106" s="63">
        <v>2022</v>
      </c>
      <c r="G106" s="27" t="s">
        <v>21</v>
      </c>
      <c r="H106" s="30">
        <v>8724.7751595450463</v>
      </c>
      <c r="I106" s="30">
        <v>38472.974218625292</v>
      </c>
      <c r="J106" s="30">
        <f t="shared" ref="J106:J117" si="2">H106+I106</f>
        <v>47197.749378170338</v>
      </c>
    </row>
    <row r="107" spans="2:10" x14ac:dyDescent="0.25">
      <c r="B107" s="64"/>
      <c r="C107" s="28" t="s">
        <v>6</v>
      </c>
      <c r="D107" s="31">
        <v>189676.78636772919</v>
      </c>
      <c r="F107" s="64"/>
      <c r="G107" s="28" t="s">
        <v>6</v>
      </c>
      <c r="H107" s="31">
        <v>8424.598636692921</v>
      </c>
      <c r="I107" s="31">
        <v>36887.666263145926</v>
      </c>
      <c r="J107" s="31">
        <f t="shared" si="2"/>
        <v>45312.264899838847</v>
      </c>
    </row>
    <row r="108" spans="2:10" x14ac:dyDescent="0.25">
      <c r="B108" s="64"/>
      <c r="C108" s="28" t="s">
        <v>22</v>
      </c>
      <c r="D108" s="31">
        <v>184735.72293626785</v>
      </c>
      <c r="F108" s="64"/>
      <c r="G108" s="28" t="s">
        <v>22</v>
      </c>
      <c r="H108" s="31">
        <v>7921.3648953496086</v>
      </c>
      <c r="I108" s="31">
        <v>34575.525392658434</v>
      </c>
      <c r="J108" s="31">
        <f t="shared" si="2"/>
        <v>42496.890288008042</v>
      </c>
    </row>
    <row r="109" spans="2:10" x14ac:dyDescent="0.25">
      <c r="B109" s="64"/>
      <c r="C109" s="28" t="s">
        <v>7</v>
      </c>
      <c r="D109" s="31">
        <v>178249.00135902644</v>
      </c>
      <c r="F109" s="64"/>
      <c r="G109" s="28" t="s">
        <v>7</v>
      </c>
      <c r="H109" s="31">
        <v>7538.1446625689132</v>
      </c>
      <c r="I109" s="31">
        <v>32888.492951700071</v>
      </c>
      <c r="J109" s="31">
        <f t="shared" si="2"/>
        <v>40426.637614268984</v>
      </c>
    </row>
    <row r="110" spans="2:10" x14ac:dyDescent="0.25">
      <c r="B110" s="64"/>
      <c r="C110" s="28" t="s">
        <v>8</v>
      </c>
      <c r="D110" s="31">
        <v>172427.17009659862</v>
      </c>
      <c r="F110" s="64"/>
      <c r="G110" s="28" t="s">
        <v>8</v>
      </c>
      <c r="H110" s="31">
        <v>7246.3560163020193</v>
      </c>
      <c r="I110" s="31">
        <v>31623.703181148343</v>
      </c>
      <c r="J110" s="31">
        <f t="shared" si="2"/>
        <v>38870.059197450362</v>
      </c>
    </row>
    <row r="111" spans="2:10" x14ac:dyDescent="0.25">
      <c r="B111" s="64"/>
      <c r="C111" s="28" t="s">
        <v>9</v>
      </c>
      <c r="D111" s="31">
        <v>168985.65009177488</v>
      </c>
      <c r="F111" s="64"/>
      <c r="G111" s="28" t="s">
        <v>9</v>
      </c>
      <c r="H111" s="31">
        <v>7041.6572311511009</v>
      </c>
      <c r="I111" s="31">
        <v>30720.014397121897</v>
      </c>
      <c r="J111" s="31">
        <f t="shared" si="2"/>
        <v>37761.671628272998</v>
      </c>
    </row>
    <row r="112" spans="2:10" x14ac:dyDescent="0.25">
      <c r="B112" s="64"/>
      <c r="C112" s="28" t="s">
        <v>10</v>
      </c>
      <c r="D112" s="31">
        <v>164894.18735548618</v>
      </c>
      <c r="F112" s="64"/>
      <c r="G112" s="28" t="s">
        <v>10</v>
      </c>
      <c r="H112" s="31">
        <v>6838.5044171275222</v>
      </c>
      <c r="I112" s="31">
        <v>29840.907966633684</v>
      </c>
      <c r="J112" s="31">
        <f t="shared" si="2"/>
        <v>36679.412383761206</v>
      </c>
    </row>
    <row r="113" spans="2:10" x14ac:dyDescent="0.25">
      <c r="B113" s="64"/>
      <c r="C113" s="28" t="s">
        <v>11</v>
      </c>
      <c r="D113" s="31">
        <v>160942.44843914214</v>
      </c>
      <c r="F113" s="64"/>
      <c r="G113" s="28" t="s">
        <v>11</v>
      </c>
      <c r="H113" s="31">
        <v>6652.1353661107569</v>
      </c>
      <c r="I113" s="31">
        <v>28906.922444689793</v>
      </c>
      <c r="J113" s="31">
        <f t="shared" si="2"/>
        <v>35559.05781080055</v>
      </c>
    </row>
    <row r="114" spans="2:10" x14ac:dyDescent="0.25">
      <c r="B114" s="64"/>
      <c r="C114" s="28" t="s">
        <v>12</v>
      </c>
      <c r="D114" s="31">
        <v>157194.46909208063</v>
      </c>
      <c r="F114" s="64"/>
      <c r="G114" s="28" t="s">
        <v>12</v>
      </c>
      <c r="H114" s="31">
        <v>6444.8767539122891</v>
      </c>
      <c r="I114" s="31">
        <v>27945.465470777355</v>
      </c>
      <c r="J114" s="31">
        <f t="shared" si="2"/>
        <v>34390.342224689644</v>
      </c>
    </row>
    <row r="115" spans="2:10" x14ac:dyDescent="0.25">
      <c r="B115" s="64"/>
      <c r="C115" s="28" t="s">
        <v>13</v>
      </c>
      <c r="D115" s="31">
        <v>153692.53491874557</v>
      </c>
      <c r="F115" s="64"/>
      <c r="G115" s="28" t="s">
        <v>13</v>
      </c>
      <c r="H115" s="31">
        <v>6164.6635861234536</v>
      </c>
      <c r="I115" s="31">
        <v>26700.244425300341</v>
      </c>
      <c r="J115" s="31">
        <f t="shared" si="2"/>
        <v>32864.908011423795</v>
      </c>
    </row>
    <row r="116" spans="2:10" x14ac:dyDescent="0.25">
      <c r="B116" s="64"/>
      <c r="C116" s="28" t="s">
        <v>14</v>
      </c>
      <c r="D116" s="31">
        <v>150014.54733619647</v>
      </c>
      <c r="F116" s="64"/>
      <c r="G116" s="28" t="s">
        <v>14</v>
      </c>
      <c r="H116" s="31">
        <v>5850.9289492553326</v>
      </c>
      <c r="I116" s="31">
        <v>25401.130714246901</v>
      </c>
      <c r="J116" s="31">
        <f t="shared" si="2"/>
        <v>31252.059663502234</v>
      </c>
    </row>
    <row r="117" spans="2:10" ht="15.75" thickBot="1" x14ac:dyDescent="0.3">
      <c r="B117" s="65"/>
      <c r="C117" s="29" t="s">
        <v>15</v>
      </c>
      <c r="D117" s="33">
        <v>144807.01603369619</v>
      </c>
      <c r="F117" s="65"/>
      <c r="G117" s="29" t="s">
        <v>15</v>
      </c>
      <c r="H117" s="33">
        <v>5605.4339979831493</v>
      </c>
      <c r="I117" s="33">
        <v>24283.174012948642</v>
      </c>
      <c r="J117" s="33">
        <f t="shared" si="2"/>
        <v>29888.608010931792</v>
      </c>
    </row>
    <row r="118" spans="2:10" x14ac:dyDescent="0.25">
      <c r="B118" s="63">
        <v>2023</v>
      </c>
      <c r="C118" s="27" t="s">
        <v>21</v>
      </c>
      <c r="D118" s="30">
        <v>195263.7629767555</v>
      </c>
      <c r="F118" s="63">
        <v>2023</v>
      </c>
      <c r="G118" s="27" t="s">
        <v>21</v>
      </c>
      <c r="H118" s="30">
        <v>8550.2796563541488</v>
      </c>
      <c r="I118" s="30">
        <v>37703.514734252807</v>
      </c>
      <c r="J118" s="30">
        <f t="shared" ref="J118:J141" si="3">H118+I118</f>
        <v>46253.794390606956</v>
      </c>
    </row>
    <row r="119" spans="2:10" x14ac:dyDescent="0.25">
      <c r="B119" s="64"/>
      <c r="C119" s="28" t="s">
        <v>6</v>
      </c>
      <c r="D119" s="31">
        <v>187724.14873796166</v>
      </c>
      <c r="F119" s="64"/>
      <c r="G119" s="28" t="s">
        <v>6</v>
      </c>
      <c r="H119" s="31">
        <v>8170.603867395519</v>
      </c>
      <c r="I119" s="31">
        <v>35772.8777905405</v>
      </c>
      <c r="J119" s="31">
        <f t="shared" si="3"/>
        <v>43943.481657936019</v>
      </c>
    </row>
    <row r="120" spans="2:10" x14ac:dyDescent="0.25">
      <c r="B120" s="64"/>
      <c r="C120" s="28" t="s">
        <v>22</v>
      </c>
      <c r="D120" s="31">
        <v>181002.51353207609</v>
      </c>
      <c r="F120" s="64"/>
      <c r="G120" s="28" t="s">
        <v>22</v>
      </c>
      <c r="H120" s="31">
        <v>7603.1936579658432</v>
      </c>
      <c r="I120" s="31">
        <v>33182.168339878976</v>
      </c>
      <c r="J120" s="31">
        <f t="shared" si="3"/>
        <v>40785.361997844819</v>
      </c>
    </row>
    <row r="121" spans="2:10" x14ac:dyDescent="0.25">
      <c r="B121" s="64"/>
      <c r="C121" s="28" t="s">
        <v>7</v>
      </c>
      <c r="D121" s="31">
        <v>172925.73504691885</v>
      </c>
      <c r="F121" s="64"/>
      <c r="G121" s="28" t="s">
        <v>7</v>
      </c>
      <c r="H121" s="31">
        <v>7163.9461950917175</v>
      </c>
      <c r="I121" s="31">
        <v>31251.180020861611</v>
      </c>
      <c r="J121" s="31">
        <f t="shared" si="3"/>
        <v>38415.126215953329</v>
      </c>
    </row>
    <row r="122" spans="2:10" x14ac:dyDescent="0.25">
      <c r="B122" s="64"/>
      <c r="C122" s="28" t="s">
        <v>8</v>
      </c>
      <c r="D122" s="31">
        <v>165662.69415256428</v>
      </c>
      <c r="F122" s="64"/>
      <c r="G122" s="28" t="s">
        <v>8</v>
      </c>
      <c r="H122" s="31">
        <v>6820.3978508903019</v>
      </c>
      <c r="I122" s="31">
        <v>29760.526502541768</v>
      </c>
      <c r="J122" s="31">
        <f t="shared" si="3"/>
        <v>36580.92435343207</v>
      </c>
    </row>
    <row r="123" spans="2:10" x14ac:dyDescent="0.25">
      <c r="B123" s="64"/>
      <c r="C123" s="28" t="s">
        <v>9</v>
      </c>
      <c r="D123" s="31">
        <v>160852.55965072371</v>
      </c>
      <c r="F123" s="64"/>
      <c r="G123" s="28" t="s">
        <v>9</v>
      </c>
      <c r="H123" s="31">
        <v>6566.6007018584824</v>
      </c>
      <c r="I123" s="31">
        <v>28642.869103169225</v>
      </c>
      <c r="J123" s="31">
        <f t="shared" si="3"/>
        <v>35209.469805027707</v>
      </c>
    </row>
    <row r="124" spans="2:10" x14ac:dyDescent="0.25">
      <c r="B124" s="64"/>
      <c r="C124" s="28" t="s">
        <v>10</v>
      </c>
      <c r="D124" s="31">
        <v>155525.68312846986</v>
      </c>
      <c r="F124" s="64"/>
      <c r="G124" s="28" t="s">
        <v>10</v>
      </c>
      <c r="H124" s="31">
        <v>6319.9058476860737</v>
      </c>
      <c r="I124" s="31">
        <v>27573.804959974477</v>
      </c>
      <c r="J124" s="31">
        <f t="shared" si="3"/>
        <v>33893.710807660551</v>
      </c>
    </row>
    <row r="125" spans="2:10" x14ac:dyDescent="0.25">
      <c r="B125" s="64"/>
      <c r="C125" s="28" t="s">
        <v>11</v>
      </c>
      <c r="D125" s="31">
        <v>150442.82072411026</v>
      </c>
      <c r="F125" s="64"/>
      <c r="G125" s="28" t="s">
        <v>11</v>
      </c>
      <c r="H125" s="31">
        <v>6095.068692642395</v>
      </c>
      <c r="I125" s="31">
        <v>26474.407770236001</v>
      </c>
      <c r="J125" s="31">
        <f t="shared" si="3"/>
        <v>32569.476462878396</v>
      </c>
    </row>
    <row r="126" spans="2:10" x14ac:dyDescent="0.25">
      <c r="B126" s="64"/>
      <c r="C126" s="28" t="s">
        <v>12</v>
      </c>
      <c r="D126" s="31">
        <v>145645.13367436745</v>
      </c>
      <c r="F126" s="64"/>
      <c r="G126" s="28" t="s">
        <v>12</v>
      </c>
      <c r="H126" s="31">
        <v>5853.6859368417536</v>
      </c>
      <c r="I126" s="31">
        <v>25366.215828466833</v>
      </c>
      <c r="J126" s="31">
        <f t="shared" si="3"/>
        <v>31219.901765308587</v>
      </c>
    </row>
    <row r="127" spans="2:10" x14ac:dyDescent="0.25">
      <c r="B127" s="64"/>
      <c r="C127" s="28" t="s">
        <v>13</v>
      </c>
      <c r="D127" s="31">
        <v>141199.26373295224</v>
      </c>
      <c r="F127" s="64"/>
      <c r="G127" s="28" t="s">
        <v>13</v>
      </c>
      <c r="H127" s="31">
        <v>5554.8070770099148</v>
      </c>
      <c r="I127" s="31">
        <v>24041.255082535441</v>
      </c>
      <c r="J127" s="31">
        <f t="shared" si="3"/>
        <v>29596.062159545356</v>
      </c>
    </row>
    <row r="128" spans="2:10" x14ac:dyDescent="0.25">
      <c r="B128" s="64"/>
      <c r="C128" s="28" t="s">
        <v>14</v>
      </c>
      <c r="D128" s="31">
        <v>136656.06894733527</v>
      </c>
      <c r="F128" s="64"/>
      <c r="G128" s="28" t="s">
        <v>14</v>
      </c>
      <c r="H128" s="31">
        <v>5224.3669508004969</v>
      </c>
      <c r="I128" s="31">
        <v>22669.24305377615</v>
      </c>
      <c r="J128" s="31">
        <f t="shared" si="3"/>
        <v>27893.610004576647</v>
      </c>
    </row>
    <row r="129" spans="2:10" ht="15.75" thickBot="1" x14ac:dyDescent="0.3">
      <c r="B129" s="65"/>
      <c r="C129" s="29" t="s">
        <v>15</v>
      </c>
      <c r="D129" s="33">
        <v>130770.66545302465</v>
      </c>
      <c r="F129" s="65"/>
      <c r="G129" s="29" t="s">
        <v>15</v>
      </c>
      <c r="H129" s="33">
        <v>4958.3291856442738</v>
      </c>
      <c r="I129" s="33">
        <v>21463.516028573558</v>
      </c>
      <c r="J129" s="33">
        <f t="shared" si="3"/>
        <v>26421.845214217832</v>
      </c>
    </row>
    <row r="130" spans="2:10" x14ac:dyDescent="0.25">
      <c r="B130" s="63">
        <v>2024</v>
      </c>
      <c r="C130" s="27" t="s">
        <v>21</v>
      </c>
      <c r="D130" s="30">
        <v>195263.76297675553</v>
      </c>
      <c r="F130" s="63">
        <v>2024</v>
      </c>
      <c r="G130" s="27" t="s">
        <v>21</v>
      </c>
      <c r="H130" s="30">
        <v>8379.2740632270652</v>
      </c>
      <c r="I130" s="30">
        <v>36949.444439567756</v>
      </c>
      <c r="J130" s="30">
        <f t="shared" si="3"/>
        <v>45328.718502794822</v>
      </c>
    </row>
    <row r="131" spans="2:10" x14ac:dyDescent="0.25">
      <c r="B131" s="64"/>
      <c r="C131" s="28" t="s">
        <v>6</v>
      </c>
      <c r="D131" s="31">
        <v>185771.51110819413</v>
      </c>
      <c r="F131" s="64"/>
      <c r="G131" s="28" t="s">
        <v>6</v>
      </c>
      <c r="H131" s="31">
        <v>7923.3990494153404</v>
      </c>
      <c r="I131" s="31">
        <v>34687.925790334019</v>
      </c>
      <c r="J131" s="31">
        <f t="shared" si="3"/>
        <v>42611.324839749359</v>
      </c>
    </row>
    <row r="132" spans="2:10" x14ac:dyDescent="0.25">
      <c r="B132" s="64"/>
      <c r="C132" s="28" t="s">
        <v>22</v>
      </c>
      <c r="D132" s="31">
        <v>177308.3568804797</v>
      </c>
      <c r="F132" s="64"/>
      <c r="G132" s="28" t="s">
        <v>22</v>
      </c>
      <c r="H132" s="31">
        <v>7296.256578931956</v>
      </c>
      <c r="I132" s="31">
        <v>31838.105247941523</v>
      </c>
      <c r="J132" s="31">
        <f t="shared" si="3"/>
        <v>39134.361826873479</v>
      </c>
    </row>
    <row r="133" spans="2:10" x14ac:dyDescent="0.25">
      <c r="B133" s="64"/>
      <c r="C133" s="28" t="s">
        <v>7</v>
      </c>
      <c r="D133" s="31">
        <v>167713.11916320949</v>
      </c>
      <c r="F133" s="64"/>
      <c r="G133" s="28" t="s">
        <v>7</v>
      </c>
      <c r="H133" s="31">
        <v>6806.3453304616269</v>
      </c>
      <c r="I133" s="31">
        <v>29686.63631139441</v>
      </c>
      <c r="J133" s="31">
        <f t="shared" si="3"/>
        <v>36492.981641856037</v>
      </c>
    </row>
    <row r="134" spans="2:10" x14ac:dyDescent="0.25">
      <c r="B134" s="64"/>
      <c r="C134" s="28" t="s">
        <v>8</v>
      </c>
      <c r="D134" s="31">
        <v>159107.18344548301</v>
      </c>
      <c r="F134" s="64"/>
      <c r="G134" s="28" t="s">
        <v>8</v>
      </c>
      <c r="H134" s="31">
        <v>6417.2234406151802</v>
      </c>
      <c r="I134" s="31">
        <v>27997.187402832355</v>
      </c>
      <c r="J134" s="31">
        <f t="shared" si="3"/>
        <v>34414.410843447535</v>
      </c>
    </row>
    <row r="135" spans="2:10" x14ac:dyDescent="0.25">
      <c r="B135" s="64"/>
      <c r="C135" s="28" t="s">
        <v>9</v>
      </c>
      <c r="D135" s="31">
        <v>153050.71681611828</v>
      </c>
      <c r="F135" s="64"/>
      <c r="G135" s="28" t="s">
        <v>9</v>
      </c>
      <c r="H135" s="31">
        <v>6121.2526573518517</v>
      </c>
      <c r="I135" s="31">
        <v>26695.843004416474</v>
      </c>
      <c r="J135" s="31">
        <f t="shared" si="3"/>
        <v>32817.095661768326</v>
      </c>
    </row>
    <row r="136" spans="2:10" x14ac:dyDescent="0.25">
      <c r="B136" s="64"/>
      <c r="C136" s="28" t="s">
        <v>10</v>
      </c>
      <c r="D136" s="31">
        <v>146629.48752670147</v>
      </c>
      <c r="F136" s="64"/>
      <c r="G136" s="28" t="s">
        <v>10</v>
      </c>
      <c r="H136" s="31">
        <v>5838.4020195845187</v>
      </c>
      <c r="I136" s="31">
        <v>25469.11287072708</v>
      </c>
      <c r="J136" s="31">
        <f t="shared" si="3"/>
        <v>31307.514890311599</v>
      </c>
    </row>
    <row r="137" spans="2:10" x14ac:dyDescent="0.25">
      <c r="B137" s="64"/>
      <c r="C137" s="28" t="s">
        <v>11</v>
      </c>
      <c r="D137" s="31">
        <v>140572.41469449521</v>
      </c>
      <c r="F137" s="64"/>
      <c r="G137" s="28" t="s">
        <v>11</v>
      </c>
      <c r="H137" s="31">
        <v>5582.7831829351271</v>
      </c>
      <c r="I137" s="31">
        <v>24237.856448409555</v>
      </c>
      <c r="J137" s="31">
        <f t="shared" si="3"/>
        <v>29820.639631344682</v>
      </c>
    </row>
    <row r="138" spans="2:10" x14ac:dyDescent="0.25">
      <c r="B138" s="64"/>
      <c r="C138" s="28" t="s">
        <v>12</v>
      </c>
      <c r="D138" s="31">
        <v>134895.85311394103</v>
      </c>
      <c r="F138" s="64"/>
      <c r="G138" s="28" t="s">
        <v>12</v>
      </c>
      <c r="H138" s="31">
        <v>5315.2313865597825</v>
      </c>
      <c r="I138" s="31">
        <v>23017.646339256466</v>
      </c>
      <c r="J138" s="31">
        <f t="shared" si="3"/>
        <v>28332.877725816248</v>
      </c>
    </row>
    <row r="139" spans="2:10" x14ac:dyDescent="0.25">
      <c r="B139" s="64"/>
      <c r="C139" s="28" t="s">
        <v>13</v>
      </c>
      <c r="D139" s="31">
        <v>129686.23411139974</v>
      </c>
      <c r="F139" s="64"/>
      <c r="G139" s="28" t="s">
        <v>13</v>
      </c>
      <c r="H139" s="31">
        <v>5004.6630549518704</v>
      </c>
      <c r="I139" s="31">
        <v>21643.381848885208</v>
      </c>
      <c r="J139" s="31">
        <f t="shared" si="3"/>
        <v>26648.044903837079</v>
      </c>
    </row>
    <row r="140" spans="2:10" x14ac:dyDescent="0.25">
      <c r="B140" s="64"/>
      <c r="C140" s="28" t="s">
        <v>14</v>
      </c>
      <c r="D140" s="31">
        <v>124466.06157309182</v>
      </c>
      <c r="F140" s="64"/>
      <c r="G140" s="28" t="s">
        <v>14</v>
      </c>
      <c r="H140" s="31">
        <v>4664.6189880359634</v>
      </c>
      <c r="I140" s="31">
        <v>20229.458642643382</v>
      </c>
      <c r="J140" s="31">
        <f t="shared" si="3"/>
        <v>24894.077630679345</v>
      </c>
    </row>
    <row r="141" spans="2:10" ht="15.75" thickBot="1" x14ac:dyDescent="0.3">
      <c r="B141" s="65"/>
      <c r="C141" s="29" t="s">
        <v>15</v>
      </c>
      <c r="D141" s="33">
        <v>118087.1220871674</v>
      </c>
      <c r="F141" s="65"/>
      <c r="G141" s="29" t="s">
        <v>15</v>
      </c>
      <c r="H141" s="33">
        <v>4385.7883179633573</v>
      </c>
      <c r="I141" s="33">
        <v>18969.709902435068</v>
      </c>
      <c r="J141" s="33">
        <f t="shared" si="3"/>
        <v>23355.498220398425</v>
      </c>
    </row>
  </sheetData>
  <mergeCells count="22">
    <mergeCell ref="F46:F57"/>
    <mergeCell ref="B70:B81"/>
    <mergeCell ref="B22:B33"/>
    <mergeCell ref="B34:B45"/>
    <mergeCell ref="B46:B57"/>
    <mergeCell ref="B58:B69"/>
    <mergeCell ref="B118:B129"/>
    <mergeCell ref="F118:F129"/>
    <mergeCell ref="B130:B141"/>
    <mergeCell ref="F130:F141"/>
    <mergeCell ref="B10:B19"/>
    <mergeCell ref="F10:F19"/>
    <mergeCell ref="B106:B117"/>
    <mergeCell ref="F106:F117"/>
    <mergeCell ref="F58:F69"/>
    <mergeCell ref="F70:F81"/>
    <mergeCell ref="F82:F93"/>
    <mergeCell ref="F94:F105"/>
    <mergeCell ref="B82:B93"/>
    <mergeCell ref="B94:B105"/>
    <mergeCell ref="F22:F33"/>
    <mergeCell ref="F34:F45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zoomScale="90" zoomScaleNormal="90" workbookViewId="0">
      <selection activeCell="K17" sqref="K17"/>
    </sheetView>
  </sheetViews>
  <sheetFormatPr defaultRowHeight="15" x14ac:dyDescent="0.25"/>
  <cols>
    <col min="1" max="1" width="3.42578125" customWidth="1"/>
    <col min="3" max="3" width="15.85546875" bestFit="1" customWidth="1"/>
    <col min="4" max="4" width="25.28515625" style="32" customWidth="1"/>
    <col min="5" max="5" width="9.85546875" bestFit="1" customWidth="1"/>
    <col min="7" max="7" width="15.85546875" bestFit="1" customWidth="1"/>
    <col min="8" max="8" width="20" bestFit="1" customWidth="1"/>
    <col min="9" max="10" width="25.28515625" style="32" customWidth="1"/>
  </cols>
  <sheetData>
    <row r="1" spans="1:11" ht="18.75" x14ac:dyDescent="0.3">
      <c r="A1" s="53" t="s">
        <v>16</v>
      </c>
      <c r="D1" s="21"/>
      <c r="I1" s="21"/>
      <c r="J1" s="21"/>
    </row>
    <row r="2" spans="1:11" ht="18.75" x14ac:dyDescent="0.3">
      <c r="A2" s="53" t="s">
        <v>26</v>
      </c>
    </row>
    <row r="3" spans="1:11" ht="18.75" x14ac:dyDescent="0.3">
      <c r="A3" s="53" t="str">
        <f>'Enrollment - Base'!A3</f>
        <v>2015-2024</v>
      </c>
    </row>
    <row r="4" spans="1:11" ht="15.75" x14ac:dyDescent="0.25">
      <c r="A4" s="39" t="str">
        <f>'Enrollment - Base'!A4</f>
        <v xml:space="preserve">The below exhibits accompany the report delivered to WAHBE by Wakely on 2/2/2021. </v>
      </c>
      <c r="D4"/>
      <c r="I4"/>
      <c r="J4"/>
    </row>
    <row r="5" spans="1:11" ht="15.75" x14ac:dyDescent="0.25">
      <c r="A5" s="36" t="s">
        <v>17</v>
      </c>
    </row>
    <row r="6" spans="1:11" ht="15.75" x14ac:dyDescent="0.25">
      <c r="A6" s="36"/>
    </row>
    <row r="7" spans="1:11" ht="18.75" x14ac:dyDescent="0.3">
      <c r="B7" s="52" t="s">
        <v>19</v>
      </c>
      <c r="C7" s="51"/>
      <c r="D7" s="51"/>
      <c r="F7" s="52" t="s">
        <v>20</v>
      </c>
      <c r="G7" s="51"/>
      <c r="H7" s="51"/>
      <c r="I7" s="51"/>
      <c r="J7" s="51"/>
    </row>
    <row r="8" spans="1:11" x14ac:dyDescent="0.25">
      <c r="H8" s="1" t="s">
        <v>23</v>
      </c>
      <c r="I8" s="1" t="s">
        <v>27</v>
      </c>
      <c r="J8" s="1" t="s">
        <v>24</v>
      </c>
    </row>
    <row r="9" spans="1:11" ht="15.75" thickBot="1" x14ac:dyDescent="0.3">
      <c r="C9" s="22" t="s">
        <v>2</v>
      </c>
      <c r="D9" s="43">
        <f>'Enrollment - Base'!$D$9</f>
        <v>44218</v>
      </c>
      <c r="G9" s="22" t="s">
        <v>2</v>
      </c>
      <c r="H9" s="43">
        <f>$D$9</f>
        <v>44218</v>
      </c>
      <c r="I9" s="43">
        <f>$D$9</f>
        <v>44218</v>
      </c>
      <c r="J9" s="43">
        <f>$D$9</f>
        <v>44218</v>
      </c>
    </row>
    <row r="10" spans="1:11" ht="15" customHeight="1" x14ac:dyDescent="0.25">
      <c r="B10" s="63" t="s">
        <v>5</v>
      </c>
      <c r="C10" s="24">
        <v>2015</v>
      </c>
      <c r="D10" s="60">
        <f>SUM(D22:D33)</f>
        <v>1743414</v>
      </c>
      <c r="F10" s="63" t="s">
        <v>5</v>
      </c>
      <c r="G10" s="24">
        <v>2015</v>
      </c>
      <c r="H10" s="60">
        <f>SUM(H22:H33)</f>
        <v>66798</v>
      </c>
      <c r="I10" s="60">
        <f>SUM(I22:I33)</f>
        <v>0</v>
      </c>
      <c r="J10" s="60">
        <f>SUM(J22:J33)</f>
        <v>66798</v>
      </c>
    </row>
    <row r="11" spans="1:11" x14ac:dyDescent="0.25">
      <c r="B11" s="64"/>
      <c r="C11" s="25">
        <v>2016</v>
      </c>
      <c r="D11" s="58">
        <f>SUM(D34:D45)</f>
        <v>1944426</v>
      </c>
      <c r="E11" s="41"/>
      <c r="F11" s="64"/>
      <c r="G11" s="25">
        <v>2016</v>
      </c>
      <c r="H11" s="58">
        <f>SUM(H34:H45)</f>
        <v>77515</v>
      </c>
      <c r="I11" s="58">
        <f>SUM(I34:I45)</f>
        <v>0</v>
      </c>
      <c r="J11" s="58">
        <f>SUM(J34:J45)</f>
        <v>77515</v>
      </c>
    </row>
    <row r="12" spans="1:11" x14ac:dyDescent="0.25">
      <c r="B12" s="64"/>
      <c r="C12" s="25">
        <v>2017</v>
      </c>
      <c r="D12" s="58">
        <f>SUM(D46:D57)</f>
        <v>2143018</v>
      </c>
      <c r="E12" s="54"/>
      <c r="F12" s="64"/>
      <c r="G12" s="25">
        <v>2017</v>
      </c>
      <c r="H12" s="58">
        <f>SUM(H46:H57)</f>
        <v>75827.381408470057</v>
      </c>
      <c r="I12" s="58">
        <f>SUM(I46:I57)</f>
        <v>289141.6185915299</v>
      </c>
      <c r="J12" s="58">
        <f>SUM(J46:J57)</f>
        <v>364969</v>
      </c>
    </row>
    <row r="13" spans="1:11" x14ac:dyDescent="0.25">
      <c r="B13" s="64"/>
      <c r="C13" s="25">
        <v>2018</v>
      </c>
      <c r="D13" s="61">
        <f>SUM(D58:D69)</f>
        <v>2367094</v>
      </c>
      <c r="E13" s="54"/>
      <c r="F13" s="64"/>
      <c r="G13" s="25">
        <v>2018</v>
      </c>
      <c r="H13" s="61">
        <f>SUM(H58:H69)</f>
        <v>42430.736586392944</v>
      </c>
      <c r="I13" s="61">
        <f>SUM(I58:I69)</f>
        <v>477477.26341360708</v>
      </c>
      <c r="J13" s="61">
        <f>SUM(J58:J69)</f>
        <v>519908</v>
      </c>
      <c r="K13" s="32"/>
    </row>
    <row r="14" spans="1:11" x14ac:dyDescent="0.25">
      <c r="B14" s="64"/>
      <c r="C14" s="25">
        <v>2019</v>
      </c>
      <c r="D14" s="61">
        <f>SUM(D70:D81)</f>
        <v>2255946</v>
      </c>
      <c r="E14" s="54"/>
      <c r="F14" s="64"/>
      <c r="G14" s="25">
        <v>2019</v>
      </c>
      <c r="H14" s="61">
        <f>SUM(H70:H81)</f>
        <v>104582.83574376813</v>
      </c>
      <c r="I14" s="61">
        <f>SUM(I70:I81)</f>
        <v>354630.16425623192</v>
      </c>
      <c r="J14" s="61">
        <f>SUM(J70:J81)</f>
        <v>459213</v>
      </c>
      <c r="K14" s="32"/>
    </row>
    <row r="15" spans="1:11" x14ac:dyDescent="0.25">
      <c r="B15" s="64"/>
      <c r="C15" s="25">
        <v>2020</v>
      </c>
      <c r="D15" s="61">
        <f>SUM(D82:D93)</f>
        <v>2293707</v>
      </c>
      <c r="E15" s="54"/>
      <c r="F15" s="64"/>
      <c r="G15" s="25">
        <v>2020</v>
      </c>
      <c r="H15" s="61">
        <f>SUM(H82:H93)</f>
        <v>105118.06090359371</v>
      </c>
      <c r="I15" s="61">
        <f>SUM(I82:I93)</f>
        <v>388590.93909640622</v>
      </c>
      <c r="J15" s="61">
        <f>SUM(J82:J93)</f>
        <v>493709</v>
      </c>
      <c r="K15" s="32"/>
    </row>
    <row r="16" spans="1:11" x14ac:dyDescent="0.25">
      <c r="B16" s="64"/>
      <c r="C16" s="25">
        <v>2021</v>
      </c>
      <c r="D16" s="58">
        <f>SUM(D94:D105)</f>
        <v>2727736.1066309647</v>
      </c>
      <c r="E16" s="54"/>
      <c r="F16" s="64"/>
      <c r="G16" s="25">
        <v>2021</v>
      </c>
      <c r="H16" s="58">
        <f>SUM(H94:H105)</f>
        <v>110353.94073524635</v>
      </c>
      <c r="I16" s="58">
        <f>SUM(I94:I105)</f>
        <v>490046.14379155549</v>
      </c>
      <c r="J16" s="58">
        <f>SUM(J94:J105)</f>
        <v>600400.08452680183</v>
      </c>
      <c r="K16" s="32"/>
    </row>
    <row r="17" spans="2:11" x14ac:dyDescent="0.25">
      <c r="B17" s="64"/>
      <c r="C17" s="25">
        <v>2022</v>
      </c>
      <c r="D17" s="61">
        <f>SUM(D106:D117)</f>
        <v>3077364.7953226571</v>
      </c>
      <c r="E17" s="54"/>
      <c r="F17" s="64"/>
      <c r="G17" s="25">
        <v>2022</v>
      </c>
      <c r="H17" s="61">
        <f>SUM(H106:H117)</f>
        <v>128635.14062313378</v>
      </c>
      <c r="I17" s="61">
        <f>SUM(I106:I117)</f>
        <v>561113.00840818475</v>
      </c>
      <c r="J17" s="61">
        <f>SUM(J106:J117)</f>
        <v>689748.14903131837</v>
      </c>
      <c r="K17" s="32"/>
    </row>
    <row r="18" spans="2:11" x14ac:dyDescent="0.25">
      <c r="B18" s="64"/>
      <c r="C18" s="25">
        <v>2023</v>
      </c>
      <c r="D18" s="58">
        <f>SUM(D118:D129)</f>
        <v>3241122.9550007461</v>
      </c>
      <c r="E18" s="54"/>
      <c r="F18" s="64"/>
      <c r="G18" s="25">
        <v>2023</v>
      </c>
      <c r="H18" s="58">
        <f>SUM(H118:H129)</f>
        <v>145201.90246886862</v>
      </c>
      <c r="I18" s="58">
        <f>SUM(I118:I129)</f>
        <v>633466.87065230822</v>
      </c>
      <c r="J18" s="58">
        <f>SUM(J118:J129)</f>
        <v>778668.77312117675</v>
      </c>
      <c r="K18" s="32"/>
    </row>
    <row r="19" spans="2:11" ht="15.75" thickBot="1" x14ac:dyDescent="0.3">
      <c r="B19" s="65"/>
      <c r="C19" s="26">
        <v>2024</v>
      </c>
      <c r="D19" s="62">
        <f>SUM(D130:D141)</f>
        <v>3341628.638148943</v>
      </c>
      <c r="E19" s="54"/>
      <c r="F19" s="65"/>
      <c r="G19" s="26">
        <v>2024</v>
      </c>
      <c r="H19" s="62">
        <f>SUM(H130:H141)</f>
        <v>161838.77953925863</v>
      </c>
      <c r="I19" s="62">
        <f>SUM(I130:I141)</f>
        <v>706047.46658788191</v>
      </c>
      <c r="J19" s="62">
        <f>SUM(J130:J141)</f>
        <v>867886.24612714036</v>
      </c>
      <c r="K19" s="32"/>
    </row>
    <row r="20" spans="2:11" x14ac:dyDescent="0.25">
      <c r="C20" s="20"/>
      <c r="G20" s="20"/>
      <c r="H20" s="32"/>
    </row>
    <row r="21" spans="2:11" ht="15.75" thickBot="1" x14ac:dyDescent="0.3">
      <c r="C21" s="23"/>
      <c r="D21" s="35"/>
      <c r="G21" s="23"/>
      <c r="H21" s="35"/>
      <c r="I21" s="35"/>
      <c r="J21" s="35"/>
    </row>
    <row r="22" spans="2:11" ht="15" customHeight="1" x14ac:dyDescent="0.25">
      <c r="B22" s="63">
        <v>2015</v>
      </c>
      <c r="C22" s="27" t="s">
        <v>21</v>
      </c>
      <c r="D22" s="30">
        <v>98066</v>
      </c>
      <c r="F22" s="63">
        <v>2015</v>
      </c>
      <c r="G22" s="27" t="s">
        <v>21</v>
      </c>
      <c r="H22" s="30">
        <v>4039</v>
      </c>
      <c r="I22" s="30">
        <v>0</v>
      </c>
      <c r="J22" s="30">
        <f>H22+I22</f>
        <v>4039</v>
      </c>
    </row>
    <row r="23" spans="2:11" x14ac:dyDescent="0.25">
      <c r="B23" s="64"/>
      <c r="C23" s="28" t="s">
        <v>6</v>
      </c>
      <c r="D23" s="31">
        <v>123085</v>
      </c>
      <c r="F23" s="64"/>
      <c r="G23" s="28" t="s">
        <v>6</v>
      </c>
      <c r="H23" s="31">
        <v>4864</v>
      </c>
      <c r="I23" s="31">
        <v>0</v>
      </c>
      <c r="J23" s="31">
        <f t="shared" ref="J23:J33" si="0">H23+I23</f>
        <v>4864</v>
      </c>
    </row>
    <row r="24" spans="2:11" x14ac:dyDescent="0.25">
      <c r="B24" s="64"/>
      <c r="C24" s="28" t="s">
        <v>22</v>
      </c>
      <c r="D24" s="31">
        <v>153657</v>
      </c>
      <c r="F24" s="64"/>
      <c r="G24" s="28" t="s">
        <v>22</v>
      </c>
      <c r="H24" s="31">
        <v>5774</v>
      </c>
      <c r="I24" s="31">
        <v>0</v>
      </c>
      <c r="J24" s="31">
        <f t="shared" si="0"/>
        <v>5774</v>
      </c>
    </row>
    <row r="25" spans="2:11" x14ac:dyDescent="0.25">
      <c r="B25" s="64"/>
      <c r="C25" s="28" t="s">
        <v>7</v>
      </c>
      <c r="D25" s="31">
        <v>155248</v>
      </c>
      <c r="F25" s="64"/>
      <c r="G25" s="28" t="s">
        <v>7</v>
      </c>
      <c r="H25" s="31">
        <v>5854</v>
      </c>
      <c r="I25" s="31">
        <v>0</v>
      </c>
      <c r="J25" s="31">
        <f t="shared" si="0"/>
        <v>5854</v>
      </c>
    </row>
    <row r="26" spans="2:11" x14ac:dyDescent="0.25">
      <c r="B26" s="64"/>
      <c r="C26" s="28" t="s">
        <v>8</v>
      </c>
      <c r="D26" s="31">
        <v>157067</v>
      </c>
      <c r="F26" s="64"/>
      <c r="G26" s="28" t="s">
        <v>8</v>
      </c>
      <c r="H26" s="31">
        <v>6032</v>
      </c>
      <c r="I26" s="31">
        <v>0</v>
      </c>
      <c r="J26" s="31">
        <f t="shared" si="0"/>
        <v>6032</v>
      </c>
    </row>
    <row r="27" spans="2:11" x14ac:dyDescent="0.25">
      <c r="B27" s="64"/>
      <c r="C27" s="28" t="s">
        <v>9</v>
      </c>
      <c r="D27" s="31">
        <v>155050</v>
      </c>
      <c r="F27" s="64"/>
      <c r="G27" s="28" t="s">
        <v>9</v>
      </c>
      <c r="H27" s="31">
        <v>5951</v>
      </c>
      <c r="I27" s="31">
        <v>0</v>
      </c>
      <c r="J27" s="31">
        <f t="shared" si="0"/>
        <v>5951</v>
      </c>
    </row>
    <row r="28" spans="2:11" x14ac:dyDescent="0.25">
      <c r="B28" s="64"/>
      <c r="C28" s="28" t="s">
        <v>10</v>
      </c>
      <c r="D28" s="31">
        <v>152596</v>
      </c>
      <c r="F28" s="64"/>
      <c r="G28" s="28" t="s">
        <v>10</v>
      </c>
      <c r="H28" s="31">
        <v>5737</v>
      </c>
      <c r="I28" s="31">
        <v>0</v>
      </c>
      <c r="J28" s="31">
        <f t="shared" si="0"/>
        <v>5737</v>
      </c>
    </row>
    <row r="29" spans="2:11" x14ac:dyDescent="0.25">
      <c r="B29" s="64"/>
      <c r="C29" s="28" t="s">
        <v>11</v>
      </c>
      <c r="D29" s="31">
        <v>151693</v>
      </c>
      <c r="F29" s="64"/>
      <c r="G29" s="28" t="s">
        <v>11</v>
      </c>
      <c r="H29" s="31">
        <v>5724</v>
      </c>
      <c r="I29" s="31">
        <v>0</v>
      </c>
      <c r="J29" s="31">
        <f t="shared" si="0"/>
        <v>5724</v>
      </c>
    </row>
    <row r="30" spans="2:11" x14ac:dyDescent="0.25">
      <c r="B30" s="64"/>
      <c r="C30" s="28" t="s">
        <v>12</v>
      </c>
      <c r="D30" s="31">
        <v>151187</v>
      </c>
      <c r="F30" s="64"/>
      <c r="G30" s="28" t="s">
        <v>12</v>
      </c>
      <c r="H30" s="31">
        <v>5708</v>
      </c>
      <c r="I30" s="31">
        <v>0</v>
      </c>
      <c r="J30" s="31">
        <f t="shared" si="0"/>
        <v>5708</v>
      </c>
    </row>
    <row r="31" spans="2:11" x14ac:dyDescent="0.25">
      <c r="B31" s="64"/>
      <c r="C31" s="28" t="s">
        <v>13</v>
      </c>
      <c r="D31" s="31">
        <v>149878</v>
      </c>
      <c r="F31" s="64"/>
      <c r="G31" s="28" t="s">
        <v>13</v>
      </c>
      <c r="H31" s="31">
        <v>5637</v>
      </c>
      <c r="I31" s="31">
        <v>0</v>
      </c>
      <c r="J31" s="31">
        <f t="shared" si="0"/>
        <v>5637</v>
      </c>
    </row>
    <row r="32" spans="2:11" x14ac:dyDescent="0.25">
      <c r="B32" s="64"/>
      <c r="C32" s="28" t="s">
        <v>14</v>
      </c>
      <c r="D32" s="31">
        <v>150039</v>
      </c>
      <c r="F32" s="64"/>
      <c r="G32" s="28" t="s">
        <v>14</v>
      </c>
      <c r="H32" s="31">
        <v>5689</v>
      </c>
      <c r="I32" s="31">
        <v>0</v>
      </c>
      <c r="J32" s="31">
        <f t="shared" si="0"/>
        <v>5689</v>
      </c>
    </row>
    <row r="33" spans="2:10" ht="15.75" thickBot="1" x14ac:dyDescent="0.3">
      <c r="B33" s="65"/>
      <c r="C33" s="29" t="s">
        <v>15</v>
      </c>
      <c r="D33" s="33">
        <v>145848</v>
      </c>
      <c r="F33" s="65"/>
      <c r="G33" s="29" t="s">
        <v>15</v>
      </c>
      <c r="H33" s="33">
        <v>5789</v>
      </c>
      <c r="I33" s="33">
        <v>0</v>
      </c>
      <c r="J33" s="33">
        <f t="shared" si="0"/>
        <v>5789</v>
      </c>
    </row>
    <row r="34" spans="2:10" ht="15" customHeight="1" x14ac:dyDescent="0.25">
      <c r="B34" s="63">
        <v>2016</v>
      </c>
      <c r="C34" s="27" t="s">
        <v>21</v>
      </c>
      <c r="D34" s="30">
        <v>152753</v>
      </c>
      <c r="F34" s="63">
        <v>2016</v>
      </c>
      <c r="G34" s="27" t="s">
        <v>21</v>
      </c>
      <c r="H34" s="30">
        <v>6130</v>
      </c>
      <c r="I34" s="30">
        <v>0</v>
      </c>
      <c r="J34" s="30">
        <f t="shared" ref="J34:J86" si="1">H34+I34</f>
        <v>6130</v>
      </c>
    </row>
    <row r="35" spans="2:10" x14ac:dyDescent="0.25">
      <c r="B35" s="64"/>
      <c r="C35" s="28" t="s">
        <v>6</v>
      </c>
      <c r="D35" s="31">
        <v>164310</v>
      </c>
      <c r="F35" s="64"/>
      <c r="G35" s="28" t="s">
        <v>6</v>
      </c>
      <c r="H35" s="31">
        <v>6603</v>
      </c>
      <c r="I35" s="31">
        <v>0</v>
      </c>
      <c r="J35" s="31">
        <f t="shared" si="1"/>
        <v>6603</v>
      </c>
    </row>
    <row r="36" spans="2:10" x14ac:dyDescent="0.25">
      <c r="B36" s="64"/>
      <c r="C36" s="28" t="s">
        <v>22</v>
      </c>
      <c r="D36" s="31">
        <v>171817</v>
      </c>
      <c r="F36" s="64"/>
      <c r="G36" s="28" t="s">
        <v>22</v>
      </c>
      <c r="H36" s="31">
        <v>6880</v>
      </c>
      <c r="I36" s="31">
        <v>0</v>
      </c>
      <c r="J36" s="31">
        <f t="shared" si="1"/>
        <v>6880</v>
      </c>
    </row>
    <row r="37" spans="2:10" x14ac:dyDescent="0.25">
      <c r="B37" s="64"/>
      <c r="C37" s="28" t="s">
        <v>7</v>
      </c>
      <c r="D37" s="31">
        <v>169853</v>
      </c>
      <c r="F37" s="64"/>
      <c r="G37" s="28" t="s">
        <v>7</v>
      </c>
      <c r="H37" s="31">
        <v>6827</v>
      </c>
      <c r="I37" s="31">
        <v>0</v>
      </c>
      <c r="J37" s="31">
        <f t="shared" si="1"/>
        <v>6827</v>
      </c>
    </row>
    <row r="38" spans="2:10" x14ac:dyDescent="0.25">
      <c r="B38" s="64"/>
      <c r="C38" s="28" t="s">
        <v>8</v>
      </c>
      <c r="D38" s="31">
        <v>168231</v>
      </c>
      <c r="F38" s="64"/>
      <c r="G38" s="28" t="s">
        <v>8</v>
      </c>
      <c r="H38" s="31">
        <v>6778</v>
      </c>
      <c r="I38" s="31">
        <v>0</v>
      </c>
      <c r="J38" s="31">
        <f t="shared" si="1"/>
        <v>6778</v>
      </c>
    </row>
    <row r="39" spans="2:10" x14ac:dyDescent="0.25">
      <c r="B39" s="64"/>
      <c r="C39" s="28" t="s">
        <v>9</v>
      </c>
      <c r="D39" s="31">
        <v>166918</v>
      </c>
      <c r="F39" s="64"/>
      <c r="G39" s="28" t="s">
        <v>9</v>
      </c>
      <c r="H39" s="31">
        <v>6785</v>
      </c>
      <c r="I39" s="31">
        <v>0</v>
      </c>
      <c r="J39" s="31">
        <f t="shared" si="1"/>
        <v>6785</v>
      </c>
    </row>
    <row r="40" spans="2:10" x14ac:dyDescent="0.25">
      <c r="B40" s="64"/>
      <c r="C40" s="28" t="s">
        <v>10</v>
      </c>
      <c r="D40" s="31">
        <v>165367</v>
      </c>
      <c r="F40" s="64"/>
      <c r="G40" s="28" t="s">
        <v>10</v>
      </c>
      <c r="H40" s="31">
        <v>6681</v>
      </c>
      <c r="I40" s="31">
        <v>0</v>
      </c>
      <c r="J40" s="31">
        <f t="shared" si="1"/>
        <v>6681</v>
      </c>
    </row>
    <row r="41" spans="2:10" x14ac:dyDescent="0.25">
      <c r="B41" s="64"/>
      <c r="C41" s="28" t="s">
        <v>11</v>
      </c>
      <c r="D41" s="31">
        <v>163831</v>
      </c>
      <c r="F41" s="64"/>
      <c r="G41" s="28" t="s">
        <v>11</v>
      </c>
      <c r="H41" s="31">
        <v>6554</v>
      </c>
      <c r="I41" s="31">
        <v>0</v>
      </c>
      <c r="J41" s="31">
        <f t="shared" si="1"/>
        <v>6554</v>
      </c>
    </row>
    <row r="42" spans="2:10" x14ac:dyDescent="0.25">
      <c r="B42" s="64"/>
      <c r="C42" s="28" t="s">
        <v>12</v>
      </c>
      <c r="D42" s="31">
        <v>161794</v>
      </c>
      <c r="F42" s="64"/>
      <c r="G42" s="28" t="s">
        <v>12</v>
      </c>
      <c r="H42" s="31">
        <v>6335</v>
      </c>
      <c r="I42" s="31">
        <v>0</v>
      </c>
      <c r="J42" s="31">
        <f t="shared" si="1"/>
        <v>6335</v>
      </c>
    </row>
    <row r="43" spans="2:10" x14ac:dyDescent="0.25">
      <c r="B43" s="64"/>
      <c r="C43" s="28" t="s">
        <v>13</v>
      </c>
      <c r="D43" s="31">
        <v>159155</v>
      </c>
      <c r="F43" s="64"/>
      <c r="G43" s="28" t="s">
        <v>13</v>
      </c>
      <c r="H43" s="31">
        <v>6230</v>
      </c>
      <c r="I43" s="31">
        <v>0</v>
      </c>
      <c r="J43" s="31">
        <f t="shared" si="1"/>
        <v>6230</v>
      </c>
    </row>
    <row r="44" spans="2:10" x14ac:dyDescent="0.25">
      <c r="B44" s="64"/>
      <c r="C44" s="28" t="s">
        <v>14</v>
      </c>
      <c r="D44" s="31">
        <v>153226</v>
      </c>
      <c r="F44" s="64"/>
      <c r="G44" s="28" t="s">
        <v>14</v>
      </c>
      <c r="H44" s="31">
        <v>6030</v>
      </c>
      <c r="I44" s="31">
        <v>0</v>
      </c>
      <c r="J44" s="31">
        <f t="shared" si="1"/>
        <v>6030</v>
      </c>
    </row>
    <row r="45" spans="2:10" ht="15.75" thickBot="1" x14ac:dyDescent="0.3">
      <c r="B45" s="65"/>
      <c r="C45" s="29" t="s">
        <v>15</v>
      </c>
      <c r="D45" s="33">
        <v>147171</v>
      </c>
      <c r="F45" s="65"/>
      <c r="G45" s="29" t="s">
        <v>15</v>
      </c>
      <c r="H45" s="33">
        <v>5682</v>
      </c>
      <c r="I45" s="33">
        <v>0</v>
      </c>
      <c r="J45" s="33">
        <f t="shared" si="1"/>
        <v>5682</v>
      </c>
    </row>
    <row r="46" spans="2:10" ht="15" customHeight="1" x14ac:dyDescent="0.25">
      <c r="B46" s="63">
        <v>2017</v>
      </c>
      <c r="C46" s="27" t="s">
        <v>21</v>
      </c>
      <c r="D46" s="30">
        <v>164062</v>
      </c>
      <c r="F46" s="63">
        <v>2017</v>
      </c>
      <c r="G46" s="27" t="s">
        <v>21</v>
      </c>
      <c r="H46" s="30">
        <v>5908</v>
      </c>
      <c r="I46" s="30">
        <v>20092</v>
      </c>
      <c r="J46" s="30">
        <f t="shared" si="1"/>
        <v>26000</v>
      </c>
    </row>
    <row r="47" spans="2:10" x14ac:dyDescent="0.25">
      <c r="B47" s="64"/>
      <c r="C47" s="28" t="s">
        <v>6</v>
      </c>
      <c r="D47" s="31">
        <v>180023</v>
      </c>
      <c r="F47" s="64"/>
      <c r="G47" s="28" t="s">
        <v>6</v>
      </c>
      <c r="H47" s="31">
        <v>6019.34</v>
      </c>
      <c r="I47" s="31">
        <v>21762.66</v>
      </c>
      <c r="J47" s="31">
        <f t="shared" si="1"/>
        <v>27782</v>
      </c>
    </row>
    <row r="48" spans="2:10" x14ac:dyDescent="0.25">
      <c r="B48" s="64"/>
      <c r="C48" s="28" t="s">
        <v>22</v>
      </c>
      <c r="D48" s="31">
        <v>188577</v>
      </c>
      <c r="F48" s="64"/>
      <c r="G48" s="28" t="s">
        <v>22</v>
      </c>
      <c r="H48" s="31">
        <v>6316.4881760141907</v>
      </c>
      <c r="I48" s="31">
        <v>24546.511823985809</v>
      </c>
      <c r="J48" s="31">
        <f t="shared" si="1"/>
        <v>30863</v>
      </c>
    </row>
    <row r="49" spans="2:10" x14ac:dyDescent="0.25">
      <c r="B49" s="64"/>
      <c r="C49" s="28" t="s">
        <v>7</v>
      </c>
      <c r="D49" s="31">
        <v>186663</v>
      </c>
      <c r="F49" s="64"/>
      <c r="G49" s="28" t="s">
        <v>7</v>
      </c>
      <c r="H49" s="31">
        <v>6300.9953644238558</v>
      </c>
      <c r="I49" s="31">
        <v>24664.004635576144</v>
      </c>
      <c r="J49" s="31">
        <f t="shared" si="1"/>
        <v>30965</v>
      </c>
    </row>
    <row r="50" spans="2:10" x14ac:dyDescent="0.25">
      <c r="B50" s="64"/>
      <c r="C50" s="28" t="s">
        <v>8</v>
      </c>
      <c r="D50" s="31">
        <v>184662</v>
      </c>
      <c r="F50" s="64"/>
      <c r="G50" s="28" t="s">
        <v>8</v>
      </c>
      <c r="H50" s="31">
        <v>6279.3402039737011</v>
      </c>
      <c r="I50" s="31">
        <v>24656.659796026299</v>
      </c>
      <c r="J50" s="31">
        <f t="shared" si="1"/>
        <v>30936</v>
      </c>
    </row>
    <row r="51" spans="2:10" x14ac:dyDescent="0.25">
      <c r="B51" s="64"/>
      <c r="C51" s="28" t="s">
        <v>9</v>
      </c>
      <c r="D51" s="31">
        <v>183267</v>
      </c>
      <c r="F51" s="64"/>
      <c r="G51" s="28" t="s">
        <v>9</v>
      </c>
      <c r="H51" s="31">
        <v>6333.9549737957132</v>
      </c>
      <c r="I51" s="31">
        <v>24817.045026204287</v>
      </c>
      <c r="J51" s="31">
        <f t="shared" si="1"/>
        <v>31151</v>
      </c>
    </row>
    <row r="52" spans="2:10" x14ac:dyDescent="0.25">
      <c r="B52" s="64"/>
      <c r="C52" s="28" t="s">
        <v>10</v>
      </c>
      <c r="D52" s="31">
        <v>181831</v>
      </c>
      <c r="F52" s="64"/>
      <c r="G52" s="28" t="s">
        <v>10</v>
      </c>
      <c r="H52" s="31">
        <v>6481.8362040776337</v>
      </c>
      <c r="I52" s="31">
        <v>24885.163795922363</v>
      </c>
      <c r="J52" s="31">
        <f t="shared" si="1"/>
        <v>31366.999999999996</v>
      </c>
    </row>
    <row r="53" spans="2:10" x14ac:dyDescent="0.25">
      <c r="B53" s="64"/>
      <c r="C53" s="28" t="s">
        <v>11</v>
      </c>
      <c r="D53" s="31">
        <v>180868</v>
      </c>
      <c r="F53" s="64"/>
      <c r="G53" s="28" t="s">
        <v>11</v>
      </c>
      <c r="H53" s="31">
        <v>6469.3739747785003</v>
      </c>
      <c r="I53" s="31">
        <v>24869.6260252215</v>
      </c>
      <c r="J53" s="31">
        <f t="shared" si="1"/>
        <v>31339</v>
      </c>
    </row>
    <row r="54" spans="2:10" x14ac:dyDescent="0.25">
      <c r="B54" s="64"/>
      <c r="C54" s="28" t="s">
        <v>12</v>
      </c>
      <c r="D54" s="31">
        <v>179215</v>
      </c>
      <c r="F54" s="64"/>
      <c r="G54" s="28" t="s">
        <v>12</v>
      </c>
      <c r="H54" s="31">
        <v>6497.6978131674914</v>
      </c>
      <c r="I54" s="31">
        <v>24832.302186832509</v>
      </c>
      <c r="J54" s="31">
        <f t="shared" si="1"/>
        <v>31330</v>
      </c>
    </row>
    <row r="55" spans="2:10" x14ac:dyDescent="0.25">
      <c r="B55" s="64"/>
      <c r="C55" s="28" t="s">
        <v>13</v>
      </c>
      <c r="D55" s="31">
        <v>176698</v>
      </c>
      <c r="F55" s="64"/>
      <c r="G55" s="28" t="s">
        <v>13</v>
      </c>
      <c r="H55" s="31">
        <v>6503.5383620310713</v>
      </c>
      <c r="I55" s="31">
        <v>24912.461637968929</v>
      </c>
      <c r="J55" s="31">
        <f t="shared" si="1"/>
        <v>31416</v>
      </c>
    </row>
    <row r="56" spans="2:10" x14ac:dyDescent="0.25">
      <c r="B56" s="64"/>
      <c r="C56" s="28" t="s">
        <v>14</v>
      </c>
      <c r="D56" s="31">
        <v>172842</v>
      </c>
      <c r="F56" s="64"/>
      <c r="G56" s="28" t="s">
        <v>14</v>
      </c>
      <c r="H56" s="31">
        <v>6476.655868111764</v>
      </c>
      <c r="I56" s="31">
        <v>24984.344131888232</v>
      </c>
      <c r="J56" s="31">
        <f t="shared" si="1"/>
        <v>31460.999999999996</v>
      </c>
    </row>
    <row r="57" spans="2:10" ht="15.75" thickBot="1" x14ac:dyDescent="0.3">
      <c r="B57" s="65"/>
      <c r="C57" s="29" t="s">
        <v>15</v>
      </c>
      <c r="D57" s="33">
        <v>164310</v>
      </c>
      <c r="F57" s="65"/>
      <c r="G57" s="29" t="s">
        <v>15</v>
      </c>
      <c r="H57" s="33">
        <v>6240.1604680961282</v>
      </c>
      <c r="I57" s="33">
        <v>24118.839531903865</v>
      </c>
      <c r="J57" s="33">
        <f t="shared" si="1"/>
        <v>30358.999999999993</v>
      </c>
    </row>
    <row r="58" spans="2:10" ht="15" customHeight="1" x14ac:dyDescent="0.25">
      <c r="B58" s="63">
        <v>2018</v>
      </c>
      <c r="C58" s="27" t="s">
        <v>21</v>
      </c>
      <c r="D58" s="30">
        <v>203817</v>
      </c>
      <c r="F58" s="63">
        <v>2018</v>
      </c>
      <c r="G58" s="27" t="s">
        <v>21</v>
      </c>
      <c r="H58" s="30">
        <v>3949</v>
      </c>
      <c r="I58" s="30">
        <v>42099</v>
      </c>
      <c r="J58" s="30">
        <f t="shared" si="1"/>
        <v>46048</v>
      </c>
    </row>
    <row r="59" spans="2:10" x14ac:dyDescent="0.25">
      <c r="B59" s="64"/>
      <c r="C59" s="28" t="s">
        <v>6</v>
      </c>
      <c r="D59" s="31">
        <v>212604</v>
      </c>
      <c r="F59" s="64"/>
      <c r="G59" s="28" t="s">
        <v>6</v>
      </c>
      <c r="H59" s="31">
        <v>3984.7080220639327</v>
      </c>
      <c r="I59" s="31">
        <v>44020.291977936067</v>
      </c>
      <c r="J59" s="31">
        <f t="shared" si="1"/>
        <v>48005</v>
      </c>
    </row>
    <row r="60" spans="2:10" x14ac:dyDescent="0.25">
      <c r="B60" s="64"/>
      <c r="C60" s="28" t="s">
        <v>22</v>
      </c>
      <c r="D60" s="31">
        <v>208113</v>
      </c>
      <c r="F60" s="64"/>
      <c r="G60" s="28" t="s">
        <v>22</v>
      </c>
      <c r="H60" s="31">
        <v>3801.1768467503789</v>
      </c>
      <c r="I60" s="31">
        <v>42404.823153249621</v>
      </c>
      <c r="J60" s="31">
        <f t="shared" si="1"/>
        <v>46206</v>
      </c>
    </row>
    <row r="61" spans="2:10" x14ac:dyDescent="0.25">
      <c r="B61" s="64"/>
      <c r="C61" s="28" t="s">
        <v>7</v>
      </c>
      <c r="D61" s="31">
        <v>204467</v>
      </c>
      <c r="F61" s="64"/>
      <c r="G61" s="28" t="s">
        <v>7</v>
      </c>
      <c r="H61" s="31">
        <v>3691.4921559636132</v>
      </c>
      <c r="I61" s="31">
        <v>41327.507844036387</v>
      </c>
      <c r="J61" s="31">
        <f t="shared" si="1"/>
        <v>45019</v>
      </c>
    </row>
    <row r="62" spans="2:10" x14ac:dyDescent="0.25">
      <c r="B62" s="64"/>
      <c r="C62" s="28" t="s">
        <v>8</v>
      </c>
      <c r="D62" s="31">
        <v>201392</v>
      </c>
      <c r="F62" s="64"/>
      <c r="G62" s="28" t="s">
        <v>8</v>
      </c>
      <c r="H62" s="31">
        <v>3602.9743342371221</v>
      </c>
      <c r="I62" s="31">
        <v>40586.025665762878</v>
      </c>
      <c r="J62" s="31">
        <f t="shared" si="1"/>
        <v>44189</v>
      </c>
    </row>
    <row r="63" spans="2:10" x14ac:dyDescent="0.25">
      <c r="B63" s="64"/>
      <c r="C63" s="28" t="s">
        <v>9</v>
      </c>
      <c r="D63" s="31">
        <v>199100</v>
      </c>
      <c r="F63" s="64"/>
      <c r="G63" s="28" t="s">
        <v>9</v>
      </c>
      <c r="H63" s="31">
        <v>3577.4433370356855</v>
      </c>
      <c r="I63" s="31">
        <v>40391.556662964314</v>
      </c>
      <c r="J63" s="31">
        <f t="shared" si="1"/>
        <v>43969</v>
      </c>
    </row>
    <row r="64" spans="2:10" x14ac:dyDescent="0.25">
      <c r="B64" s="64"/>
      <c r="C64" s="28" t="s">
        <v>10</v>
      </c>
      <c r="D64" s="31">
        <v>196754</v>
      </c>
      <c r="F64" s="64"/>
      <c r="G64" s="28" t="s">
        <v>10</v>
      </c>
      <c r="H64" s="31">
        <v>3526.8404413679746</v>
      </c>
      <c r="I64" s="31">
        <v>40112.159558632025</v>
      </c>
      <c r="J64" s="31">
        <f t="shared" si="1"/>
        <v>43639</v>
      </c>
    </row>
    <row r="65" spans="2:10" x14ac:dyDescent="0.25">
      <c r="B65" s="64"/>
      <c r="C65" s="28" t="s">
        <v>11</v>
      </c>
      <c r="D65" s="31">
        <v>194617</v>
      </c>
      <c r="F65" s="64"/>
      <c r="G65" s="28" t="s">
        <v>11</v>
      </c>
      <c r="H65" s="31">
        <v>3481.6398889380653</v>
      </c>
      <c r="I65" s="31">
        <v>39728.360111061935</v>
      </c>
      <c r="J65" s="31">
        <f t="shared" si="1"/>
        <v>43210</v>
      </c>
    </row>
    <row r="66" spans="2:10" x14ac:dyDescent="0.25">
      <c r="B66" s="64"/>
      <c r="C66" s="28" t="s">
        <v>12</v>
      </c>
      <c r="D66" s="31">
        <v>192297</v>
      </c>
      <c r="F66" s="64"/>
      <c r="G66" s="28" t="s">
        <v>12</v>
      </c>
      <c r="H66" s="31">
        <v>3414.9765051995346</v>
      </c>
      <c r="I66" s="31">
        <v>39176.023494800465</v>
      </c>
      <c r="J66" s="31">
        <f t="shared" si="1"/>
        <v>42591</v>
      </c>
    </row>
    <row r="67" spans="2:10" x14ac:dyDescent="0.25">
      <c r="B67" s="64"/>
      <c r="C67" s="28" t="s">
        <v>13</v>
      </c>
      <c r="D67" s="31">
        <v>189674</v>
      </c>
      <c r="F67" s="64"/>
      <c r="G67" s="28" t="s">
        <v>13</v>
      </c>
      <c r="H67" s="31">
        <v>3306.779381145243</v>
      </c>
      <c r="I67" s="31">
        <v>37839.220618854757</v>
      </c>
      <c r="J67" s="31">
        <f t="shared" si="1"/>
        <v>41146</v>
      </c>
    </row>
    <row r="68" spans="2:10" x14ac:dyDescent="0.25">
      <c r="B68" s="64"/>
      <c r="C68" s="28" t="s">
        <v>14</v>
      </c>
      <c r="D68" s="31">
        <v>185924</v>
      </c>
      <c r="F68" s="64"/>
      <c r="G68" s="28" t="s">
        <v>14</v>
      </c>
      <c r="H68" s="31">
        <v>3131.0928254256432</v>
      </c>
      <c r="I68" s="31">
        <v>35965.907174574357</v>
      </c>
      <c r="J68" s="31">
        <f t="shared" si="1"/>
        <v>39097</v>
      </c>
    </row>
    <row r="69" spans="2:10" ht="15.75" thickBot="1" x14ac:dyDescent="0.3">
      <c r="B69" s="65"/>
      <c r="C69" s="29" t="s">
        <v>15</v>
      </c>
      <c r="D69" s="33">
        <v>178335</v>
      </c>
      <c r="F69" s="65"/>
      <c r="G69" s="29" t="s">
        <v>15</v>
      </c>
      <c r="H69" s="33">
        <v>2962.6128482657514</v>
      </c>
      <c r="I69" s="33">
        <v>33826.387151734249</v>
      </c>
      <c r="J69" s="33">
        <f t="shared" si="1"/>
        <v>36789</v>
      </c>
    </row>
    <row r="70" spans="2:10" ht="15" customHeight="1" x14ac:dyDescent="0.25">
      <c r="B70" s="63">
        <v>2019</v>
      </c>
      <c r="C70" s="27" t="s">
        <v>21</v>
      </c>
      <c r="D70" s="30">
        <v>202879</v>
      </c>
      <c r="F70" s="63">
        <v>2019</v>
      </c>
      <c r="G70" s="27" t="s">
        <v>21</v>
      </c>
      <c r="H70" s="30">
        <v>10005</v>
      </c>
      <c r="I70" s="30">
        <v>34314</v>
      </c>
      <c r="J70" s="30">
        <f t="shared" si="1"/>
        <v>44319</v>
      </c>
    </row>
    <row r="71" spans="2:10" x14ac:dyDescent="0.25">
      <c r="B71" s="64"/>
      <c r="C71" s="28" t="s">
        <v>6</v>
      </c>
      <c r="D71" s="31">
        <v>199603</v>
      </c>
      <c r="F71" s="64"/>
      <c r="G71" s="28" t="s">
        <v>6</v>
      </c>
      <c r="H71" s="31">
        <v>9526.9431395112697</v>
      </c>
      <c r="I71" s="31">
        <v>32441.05686048873</v>
      </c>
      <c r="J71" s="31">
        <f t="shared" si="1"/>
        <v>41968</v>
      </c>
    </row>
    <row r="72" spans="2:10" x14ac:dyDescent="0.25">
      <c r="B72" s="64"/>
      <c r="C72" s="28" t="s">
        <v>22</v>
      </c>
      <c r="D72" s="31">
        <v>197384</v>
      </c>
      <c r="F72" s="64"/>
      <c r="G72" s="28" t="s">
        <v>22</v>
      </c>
      <c r="H72" s="31">
        <v>9299.5877907346548</v>
      </c>
      <c r="I72" s="31">
        <v>31567.412209265345</v>
      </c>
      <c r="J72" s="31">
        <f t="shared" si="1"/>
        <v>40867</v>
      </c>
    </row>
    <row r="73" spans="2:10" x14ac:dyDescent="0.25">
      <c r="B73" s="64"/>
      <c r="C73" s="28" t="s">
        <v>7</v>
      </c>
      <c r="D73" s="31">
        <v>194816</v>
      </c>
      <c r="F73" s="64"/>
      <c r="G73" s="28" t="s">
        <v>7</v>
      </c>
      <c r="H73" s="31">
        <v>9131.8203599552326</v>
      </c>
      <c r="I73" s="31">
        <v>30980.179640044767</v>
      </c>
      <c r="J73" s="31">
        <f t="shared" si="1"/>
        <v>40112</v>
      </c>
    </row>
    <row r="74" spans="2:10" x14ac:dyDescent="0.25">
      <c r="B74" s="64"/>
      <c r="C74" s="28" t="s">
        <v>8</v>
      </c>
      <c r="D74" s="31">
        <v>191840</v>
      </c>
      <c r="F74" s="64"/>
      <c r="G74" s="28" t="s">
        <v>8</v>
      </c>
      <c r="H74" s="31">
        <v>8915.3128428300624</v>
      </c>
      <c r="I74" s="31">
        <v>30252.687157169938</v>
      </c>
      <c r="J74" s="31">
        <f t="shared" si="1"/>
        <v>39168</v>
      </c>
    </row>
    <row r="75" spans="2:10" x14ac:dyDescent="0.25">
      <c r="B75" s="64"/>
      <c r="C75" s="28" t="s">
        <v>9</v>
      </c>
      <c r="D75" s="31">
        <v>189269</v>
      </c>
      <c r="F75" s="64"/>
      <c r="G75" s="28" t="s">
        <v>9</v>
      </c>
      <c r="H75" s="31">
        <v>8745.0888281113512</v>
      </c>
      <c r="I75" s="31">
        <v>29667.911171888649</v>
      </c>
      <c r="J75" s="31">
        <f t="shared" si="1"/>
        <v>38413</v>
      </c>
    </row>
    <row r="76" spans="2:10" x14ac:dyDescent="0.25">
      <c r="B76" s="64"/>
      <c r="C76" s="28" t="s">
        <v>10</v>
      </c>
      <c r="D76" s="31">
        <v>186831</v>
      </c>
      <c r="F76" s="64"/>
      <c r="G76" s="28" t="s">
        <v>10</v>
      </c>
      <c r="H76" s="31">
        <v>8595.724864723903</v>
      </c>
      <c r="I76" s="31">
        <v>29169.275135276097</v>
      </c>
      <c r="J76" s="31">
        <f t="shared" si="1"/>
        <v>37765</v>
      </c>
    </row>
    <row r="77" spans="2:10" x14ac:dyDescent="0.25">
      <c r="B77" s="64"/>
      <c r="C77" s="28" t="s">
        <v>11</v>
      </c>
      <c r="D77" s="31">
        <v>184342</v>
      </c>
      <c r="F77" s="64"/>
      <c r="G77" s="28" t="s">
        <v>11</v>
      </c>
      <c r="H77" s="31">
        <v>8481.1718420431207</v>
      </c>
      <c r="I77" s="31">
        <v>28673.828157956879</v>
      </c>
      <c r="J77" s="31">
        <f t="shared" si="1"/>
        <v>37155</v>
      </c>
    </row>
    <row r="78" spans="2:10" x14ac:dyDescent="0.25">
      <c r="B78" s="64"/>
      <c r="C78" s="28" t="s">
        <v>12</v>
      </c>
      <c r="D78" s="31">
        <v>182127</v>
      </c>
      <c r="F78" s="64"/>
      <c r="G78" s="28" t="s">
        <v>12</v>
      </c>
      <c r="H78" s="31">
        <v>8317.507128541296</v>
      </c>
      <c r="I78" s="31">
        <v>28064.492871458704</v>
      </c>
      <c r="J78" s="31">
        <f t="shared" si="1"/>
        <v>36382</v>
      </c>
    </row>
    <row r="79" spans="2:10" x14ac:dyDescent="0.25">
      <c r="B79" s="64"/>
      <c r="C79" s="28" t="s">
        <v>13</v>
      </c>
      <c r="D79" s="31">
        <v>179853</v>
      </c>
      <c r="F79" s="64"/>
      <c r="G79" s="28" t="s">
        <v>13</v>
      </c>
      <c r="H79" s="31">
        <v>8182.1516357612199</v>
      </c>
      <c r="I79" s="31">
        <v>27579.84836423878</v>
      </c>
      <c r="J79" s="31">
        <f t="shared" si="1"/>
        <v>35762</v>
      </c>
    </row>
    <row r="80" spans="2:10" x14ac:dyDescent="0.25">
      <c r="B80" s="64"/>
      <c r="C80" s="28" t="s">
        <v>14</v>
      </c>
      <c r="D80" s="31">
        <v>176825</v>
      </c>
      <c r="F80" s="64"/>
      <c r="G80" s="28" t="s">
        <v>14</v>
      </c>
      <c r="H80" s="31">
        <v>7965.3594603035526</v>
      </c>
      <c r="I80" s="31">
        <v>26901.640539696447</v>
      </c>
      <c r="J80" s="31">
        <f t="shared" si="1"/>
        <v>34867</v>
      </c>
    </row>
    <row r="81" spans="2:10" ht="15.75" thickBot="1" x14ac:dyDescent="0.3">
      <c r="B81" s="65"/>
      <c r="C81" s="29" t="s">
        <v>15</v>
      </c>
      <c r="D81" s="33">
        <v>170177</v>
      </c>
      <c r="F81" s="65"/>
      <c r="G81" s="29" t="s">
        <v>15</v>
      </c>
      <c r="H81" s="33">
        <v>7417.1678512524413</v>
      </c>
      <c r="I81" s="33">
        <v>25017.832148747555</v>
      </c>
      <c r="J81" s="33">
        <f t="shared" si="1"/>
        <v>32434.999999999996</v>
      </c>
    </row>
    <row r="82" spans="2:10" ht="15" customHeight="1" x14ac:dyDescent="0.25">
      <c r="B82" s="63">
        <v>2020</v>
      </c>
      <c r="C82" s="27" t="s">
        <v>21</v>
      </c>
      <c r="D82" s="30">
        <v>193581</v>
      </c>
      <c r="F82" s="63">
        <v>2020</v>
      </c>
      <c r="G82" s="27" t="s">
        <v>21</v>
      </c>
      <c r="H82" s="30">
        <v>9844</v>
      </c>
      <c r="I82" s="30">
        <v>34351</v>
      </c>
      <c r="J82" s="30">
        <f t="shared" si="1"/>
        <v>44195</v>
      </c>
    </row>
    <row r="83" spans="2:10" x14ac:dyDescent="0.25">
      <c r="B83" s="64"/>
      <c r="C83" s="28" t="s">
        <v>6</v>
      </c>
      <c r="D83" s="31">
        <v>194700</v>
      </c>
      <c r="F83" s="64"/>
      <c r="G83" s="28" t="s">
        <v>6</v>
      </c>
      <c r="H83" s="31">
        <v>9780.3780744428077</v>
      </c>
      <c r="I83" s="31">
        <v>34480.621925557192</v>
      </c>
      <c r="J83" s="31">
        <f t="shared" si="1"/>
        <v>44261</v>
      </c>
    </row>
    <row r="84" spans="2:10" x14ac:dyDescent="0.25">
      <c r="B84" s="64"/>
      <c r="C84" s="28" t="s">
        <v>22</v>
      </c>
      <c r="D84" s="31">
        <v>193067</v>
      </c>
      <c r="F84" s="64"/>
      <c r="G84" s="28" t="s">
        <v>22</v>
      </c>
      <c r="H84" s="31">
        <v>9376.6447157317525</v>
      </c>
      <c r="I84" s="31">
        <v>33105.355284268247</v>
      </c>
      <c r="J84" s="31">
        <f t="shared" si="1"/>
        <v>42482</v>
      </c>
    </row>
    <row r="85" spans="2:10" x14ac:dyDescent="0.25">
      <c r="B85" s="64"/>
      <c r="C85" s="28" t="s">
        <v>7</v>
      </c>
      <c r="D85" s="31">
        <v>194781</v>
      </c>
      <c r="F85" s="64"/>
      <c r="G85" s="28" t="s">
        <v>7</v>
      </c>
      <c r="H85" s="31">
        <v>9187.2912620982388</v>
      </c>
      <c r="I85" s="31">
        <v>33044.708737901761</v>
      </c>
      <c r="J85" s="31">
        <f t="shared" si="1"/>
        <v>42232</v>
      </c>
    </row>
    <row r="86" spans="2:10" x14ac:dyDescent="0.25">
      <c r="B86" s="64"/>
      <c r="C86" s="28" t="s">
        <v>8</v>
      </c>
      <c r="D86" s="31">
        <v>194899</v>
      </c>
      <c r="F86" s="64"/>
      <c r="G86" s="28" t="s">
        <v>8</v>
      </c>
      <c r="H86" s="31">
        <v>9019.6298959571723</v>
      </c>
      <c r="I86" s="31">
        <v>33143.370104042828</v>
      </c>
      <c r="J86" s="31">
        <f t="shared" si="1"/>
        <v>42163</v>
      </c>
    </row>
    <row r="87" spans="2:10" x14ac:dyDescent="0.25">
      <c r="B87" s="64"/>
      <c r="C87" s="28" t="s">
        <v>9</v>
      </c>
      <c r="D87" s="31">
        <v>194211</v>
      </c>
      <c r="F87" s="64"/>
      <c r="G87" s="28" t="s">
        <v>9</v>
      </c>
      <c r="H87" s="31">
        <v>8889.2323000406323</v>
      </c>
      <c r="I87" s="31">
        <v>33088.767699959368</v>
      </c>
      <c r="J87" s="31">
        <f t="shared" ref="J87:J105" si="2">H87+I87</f>
        <v>41978</v>
      </c>
    </row>
    <row r="88" spans="2:10" x14ac:dyDescent="0.25">
      <c r="B88" s="64"/>
      <c r="C88" s="28" t="s">
        <v>10</v>
      </c>
      <c r="D88" s="31">
        <v>192509</v>
      </c>
      <c r="F88" s="64"/>
      <c r="G88" s="28" t="s">
        <v>10</v>
      </c>
      <c r="H88" s="31">
        <v>8740.6666479135311</v>
      </c>
      <c r="I88" s="31">
        <v>32865.333352086469</v>
      </c>
      <c r="J88" s="31">
        <f t="shared" si="2"/>
        <v>41606</v>
      </c>
    </row>
    <row r="89" spans="2:10" x14ac:dyDescent="0.25">
      <c r="B89" s="64"/>
      <c r="C89" s="28" t="s">
        <v>11</v>
      </c>
      <c r="D89" s="31">
        <v>191021</v>
      </c>
      <c r="F89" s="64"/>
      <c r="G89" s="28" t="s">
        <v>11</v>
      </c>
      <c r="H89" s="31">
        <v>8576.589378355402</v>
      </c>
      <c r="I89" s="31">
        <v>32554.410621644598</v>
      </c>
      <c r="J89" s="31">
        <f t="shared" si="2"/>
        <v>41131</v>
      </c>
    </row>
    <row r="90" spans="2:10" x14ac:dyDescent="0.25">
      <c r="B90" s="64"/>
      <c r="C90" s="28" t="s">
        <v>12</v>
      </c>
      <c r="D90" s="31">
        <v>189807</v>
      </c>
      <c r="F90" s="64"/>
      <c r="G90" s="28" t="s">
        <v>12</v>
      </c>
      <c r="H90" s="31">
        <v>8446.7745652941303</v>
      </c>
      <c r="I90" s="31">
        <v>32242.22543470587</v>
      </c>
      <c r="J90" s="31">
        <f t="shared" si="2"/>
        <v>40689</v>
      </c>
    </row>
    <row r="91" spans="2:10" x14ac:dyDescent="0.25">
      <c r="B91" s="64"/>
      <c r="C91" s="28" t="s">
        <v>13</v>
      </c>
      <c r="D91" s="31">
        <v>188209</v>
      </c>
      <c r="F91" s="64"/>
      <c r="G91" s="28" t="s">
        <v>13</v>
      </c>
      <c r="H91" s="31">
        <v>8082.1637108954383</v>
      </c>
      <c r="I91" s="31">
        <v>31142.836289104562</v>
      </c>
      <c r="J91" s="31">
        <f t="shared" si="2"/>
        <v>39225</v>
      </c>
    </row>
    <row r="92" spans="2:10" x14ac:dyDescent="0.25">
      <c r="B92" s="64"/>
      <c r="C92" s="28" t="s">
        <v>14</v>
      </c>
      <c r="D92" s="31">
        <v>185713</v>
      </c>
      <c r="F92" s="64"/>
      <c r="G92" s="28" t="s">
        <v>14</v>
      </c>
      <c r="H92" s="31">
        <v>7709.6736460579305</v>
      </c>
      <c r="I92" s="31">
        <v>29744.32635394207</v>
      </c>
      <c r="J92" s="31">
        <f t="shared" si="2"/>
        <v>37454</v>
      </c>
    </row>
    <row r="93" spans="2:10" ht="15.75" thickBot="1" x14ac:dyDescent="0.3">
      <c r="B93" s="65"/>
      <c r="C93" s="29" t="s">
        <v>15</v>
      </c>
      <c r="D93" s="33">
        <v>181209</v>
      </c>
      <c r="F93" s="65"/>
      <c r="G93" s="29" t="s">
        <v>15</v>
      </c>
      <c r="H93" s="33">
        <v>7465.0167068066767</v>
      </c>
      <c r="I93" s="33">
        <v>28827.983293193323</v>
      </c>
      <c r="J93" s="33">
        <f t="shared" si="2"/>
        <v>36293</v>
      </c>
    </row>
    <row r="94" spans="2:10" ht="15" customHeight="1" x14ac:dyDescent="0.25">
      <c r="B94" s="63">
        <v>2021</v>
      </c>
      <c r="C94" s="27" t="s">
        <v>21</v>
      </c>
      <c r="D94" s="30">
        <v>211907</v>
      </c>
      <c r="F94" s="63">
        <v>2021</v>
      </c>
      <c r="G94" s="27" t="s">
        <v>21</v>
      </c>
      <c r="H94" s="30">
        <v>8879.5193229199285</v>
      </c>
      <c r="I94" s="30">
        <v>39499.349806798389</v>
      </c>
      <c r="J94" s="30">
        <f t="shared" si="2"/>
        <v>48378.869129718318</v>
      </c>
    </row>
    <row r="95" spans="2:10" x14ac:dyDescent="0.25">
      <c r="B95" s="64"/>
      <c r="C95" s="28" t="s">
        <v>6</v>
      </c>
      <c r="D95" s="31">
        <v>221616.55040660774</v>
      </c>
      <c r="F95" s="64"/>
      <c r="G95" s="28" t="s">
        <v>6</v>
      </c>
      <c r="H95" s="31">
        <v>9293.5640236470135</v>
      </c>
      <c r="I95" s="31">
        <v>41800.65041454012</v>
      </c>
      <c r="J95" s="31">
        <f t="shared" si="2"/>
        <v>51094.214438187133</v>
      </c>
    </row>
    <row r="96" spans="2:10" x14ac:dyDescent="0.25">
      <c r="B96" s="64"/>
      <c r="C96" s="28" t="s">
        <v>22</v>
      </c>
      <c r="D96" s="31">
        <v>228051.21339728753</v>
      </c>
      <c r="F96" s="64"/>
      <c r="G96" s="28" t="s">
        <v>22</v>
      </c>
      <c r="H96" s="31">
        <v>9306.8542659275554</v>
      </c>
      <c r="I96" s="31">
        <v>42172.864215740177</v>
      </c>
      <c r="J96" s="31">
        <f t="shared" si="2"/>
        <v>51479.718481667733</v>
      </c>
    </row>
    <row r="97" spans="2:10" x14ac:dyDescent="0.25">
      <c r="B97" s="64"/>
      <c r="C97" s="28" t="s">
        <v>7</v>
      </c>
      <c r="D97" s="31">
        <v>229862.3994256008</v>
      </c>
      <c r="F97" s="64"/>
      <c r="G97" s="28" t="s">
        <v>7</v>
      </c>
      <c r="H97" s="31">
        <v>9272.9433358878741</v>
      </c>
      <c r="I97" s="31">
        <v>42234.68557836266</v>
      </c>
      <c r="J97" s="31">
        <f t="shared" si="2"/>
        <v>51507.628914250534</v>
      </c>
    </row>
    <row r="98" spans="2:10" x14ac:dyDescent="0.25">
      <c r="B98" s="64"/>
      <c r="C98" s="28" t="s">
        <v>8</v>
      </c>
      <c r="D98" s="31">
        <v>230939.08318366762</v>
      </c>
      <c r="F98" s="64"/>
      <c r="G98" s="28" t="s">
        <v>8</v>
      </c>
      <c r="H98" s="31">
        <v>9271.0751732845456</v>
      </c>
      <c r="I98" s="31">
        <v>42375.728750239992</v>
      </c>
      <c r="J98" s="31">
        <f t="shared" si="2"/>
        <v>51646.803923524538</v>
      </c>
    </row>
    <row r="99" spans="2:10" x14ac:dyDescent="0.25">
      <c r="B99" s="64"/>
      <c r="C99" s="28" t="s">
        <v>9</v>
      </c>
      <c r="D99" s="31">
        <v>231161.61671891779</v>
      </c>
      <c r="F99" s="64"/>
      <c r="G99" s="28" t="s">
        <v>9</v>
      </c>
      <c r="H99" s="31">
        <v>9194.9453165084778</v>
      </c>
      <c r="I99" s="31">
        <v>42093.142046603316</v>
      </c>
      <c r="J99" s="31">
        <f t="shared" si="2"/>
        <v>51288.087363111794</v>
      </c>
    </row>
    <row r="100" spans="2:10" x14ac:dyDescent="0.25">
      <c r="B100" s="64"/>
      <c r="C100" s="28" t="s">
        <v>10</v>
      </c>
      <c r="D100" s="31">
        <v>230605.10644684435</v>
      </c>
      <c r="F100" s="64"/>
      <c r="G100" s="28" t="s">
        <v>10</v>
      </c>
      <c r="H100" s="31">
        <v>9319.4656563030658</v>
      </c>
      <c r="I100" s="31">
        <v>41812.818564613983</v>
      </c>
      <c r="J100" s="31">
        <f t="shared" si="2"/>
        <v>51132.284220917049</v>
      </c>
    </row>
    <row r="101" spans="2:10" x14ac:dyDescent="0.25">
      <c r="B101" s="64"/>
      <c r="C101" s="28" t="s">
        <v>11</v>
      </c>
      <c r="D101" s="31">
        <v>230229.6743804951</v>
      </c>
      <c r="F101" s="64"/>
      <c r="G101" s="28" t="s">
        <v>11</v>
      </c>
      <c r="H101" s="31">
        <v>9393.6919386757509</v>
      </c>
      <c r="I101" s="31">
        <v>41458.455210392858</v>
      </c>
      <c r="J101" s="31">
        <f t="shared" si="2"/>
        <v>50852.147149068609</v>
      </c>
    </row>
    <row r="102" spans="2:10" x14ac:dyDescent="0.25">
      <c r="B102" s="64"/>
      <c r="C102" s="28" t="s">
        <v>12</v>
      </c>
      <c r="D102" s="31">
        <v>230246.75179095892</v>
      </c>
      <c r="F102" s="64"/>
      <c r="G102" s="28" t="s">
        <v>12</v>
      </c>
      <c r="H102" s="31">
        <v>9503.2488458083972</v>
      </c>
      <c r="I102" s="31">
        <v>41103.814722585797</v>
      </c>
      <c r="J102" s="31">
        <f t="shared" si="2"/>
        <v>50607.063568394195</v>
      </c>
    </row>
    <row r="103" spans="2:10" x14ac:dyDescent="0.25">
      <c r="B103" s="64"/>
      <c r="C103" s="28" t="s">
        <v>13</v>
      </c>
      <c r="D103" s="31">
        <v>229814.4509885587</v>
      </c>
      <c r="F103" s="64"/>
      <c r="G103" s="28" t="s">
        <v>13</v>
      </c>
      <c r="H103" s="31">
        <v>9264.7314093027962</v>
      </c>
      <c r="I103" s="31">
        <v>39760.920786107454</v>
      </c>
      <c r="J103" s="31">
        <f t="shared" si="2"/>
        <v>49025.65219541025</v>
      </c>
    </row>
    <row r="104" spans="2:10" x14ac:dyDescent="0.25">
      <c r="B104" s="64"/>
      <c r="C104" s="28" t="s">
        <v>14</v>
      </c>
      <c r="D104" s="31">
        <v>228507.97152688017</v>
      </c>
      <c r="F104" s="64"/>
      <c r="G104" s="28" t="s">
        <v>14</v>
      </c>
      <c r="H104" s="31">
        <v>8926.6782556921462</v>
      </c>
      <c r="I104" s="31">
        <v>38290.428023862281</v>
      </c>
      <c r="J104" s="31">
        <f t="shared" si="2"/>
        <v>47217.106279554428</v>
      </c>
    </row>
    <row r="105" spans="2:10" ht="15.75" thickBot="1" x14ac:dyDescent="0.3">
      <c r="B105" s="65"/>
      <c r="C105" s="29" t="s">
        <v>15</v>
      </c>
      <c r="D105" s="33">
        <v>224794.28836514568</v>
      </c>
      <c r="F105" s="65"/>
      <c r="G105" s="29" t="s">
        <v>15</v>
      </c>
      <c r="H105" s="33">
        <v>8727.2231912887946</v>
      </c>
      <c r="I105" s="33">
        <v>37443.28567170848</v>
      </c>
      <c r="J105" s="33">
        <f t="shared" si="2"/>
        <v>46170.508862997274</v>
      </c>
    </row>
    <row r="106" spans="2:10" x14ac:dyDescent="0.25">
      <c r="B106" s="63">
        <v>2022</v>
      </c>
      <c r="C106" s="27" t="s">
        <v>21</v>
      </c>
      <c r="D106" s="30">
        <v>242385.98830390495</v>
      </c>
      <c r="F106" s="63">
        <v>2022</v>
      </c>
      <c r="G106" s="27" t="s">
        <v>21</v>
      </c>
      <c r="H106" s="30">
        <v>10881.597897842097</v>
      </c>
      <c r="I106" s="30">
        <v>47975.64736537345</v>
      </c>
      <c r="J106" s="30">
        <f t="shared" ref="J106:J117" si="3">H106+I106</f>
        <v>58857.245263215547</v>
      </c>
    </row>
    <row r="107" spans="2:10" x14ac:dyDescent="0.25">
      <c r="B107" s="64"/>
      <c r="C107" s="28" t="s">
        <v>6</v>
      </c>
      <c r="D107" s="31">
        <v>245133.50975258858</v>
      </c>
      <c r="F107" s="64"/>
      <c r="G107" s="28" t="s">
        <v>6</v>
      </c>
      <c r="H107" s="31">
        <v>10942.479647990091</v>
      </c>
      <c r="I107" s="31">
        <v>47917.800481569837</v>
      </c>
      <c r="J107" s="31">
        <f t="shared" si="3"/>
        <v>58860.280129559927</v>
      </c>
    </row>
    <row r="108" spans="2:10" x14ac:dyDescent="0.25">
      <c r="B108" s="64"/>
      <c r="C108" s="28" t="s">
        <v>22</v>
      </c>
      <c r="D108" s="31">
        <v>248325.74080544518</v>
      </c>
      <c r="F108" s="64"/>
      <c r="G108" s="28" t="s">
        <v>22</v>
      </c>
      <c r="H108" s="31">
        <v>10714.541254520453</v>
      </c>
      <c r="I108" s="31">
        <v>46783.73972028189</v>
      </c>
      <c r="J108" s="31">
        <f t="shared" si="3"/>
        <v>57498.280974802343</v>
      </c>
    </row>
    <row r="109" spans="2:10" x14ac:dyDescent="0.25">
      <c r="B109" s="64"/>
      <c r="C109" s="28" t="s">
        <v>7</v>
      </c>
      <c r="D109" s="31">
        <v>249092.15898133989</v>
      </c>
      <c r="F109" s="64"/>
      <c r="G109" s="28" t="s">
        <v>7</v>
      </c>
      <c r="H109" s="31">
        <v>10600.68063640684</v>
      </c>
      <c r="I109" s="31">
        <v>46268.529984022069</v>
      </c>
      <c r="J109" s="31">
        <f t="shared" si="3"/>
        <v>56869.210620428908</v>
      </c>
    </row>
    <row r="110" spans="2:10" x14ac:dyDescent="0.25">
      <c r="B110" s="64"/>
      <c r="C110" s="28" t="s">
        <v>8</v>
      </c>
      <c r="D110" s="31">
        <v>250324.40406081188</v>
      </c>
      <c r="F110" s="64"/>
      <c r="G110" s="28" t="s">
        <v>8</v>
      </c>
      <c r="H110" s="31">
        <v>10585.481792297127</v>
      </c>
      <c r="I110" s="31">
        <v>46213.067269993822</v>
      </c>
      <c r="J110" s="31">
        <f t="shared" si="3"/>
        <v>56798.549062290949</v>
      </c>
    </row>
    <row r="111" spans="2:10" x14ac:dyDescent="0.25">
      <c r="B111" s="64"/>
      <c r="C111" s="28" t="s">
        <v>9</v>
      </c>
      <c r="D111" s="31">
        <v>254517.44269318681</v>
      </c>
      <c r="F111" s="64"/>
      <c r="G111" s="28" t="s">
        <v>9</v>
      </c>
      <c r="H111" s="31">
        <v>10670.996307176763</v>
      </c>
      <c r="I111" s="31">
        <v>46573.878830194226</v>
      </c>
      <c r="J111" s="31">
        <f t="shared" si="3"/>
        <v>57244.875137370989</v>
      </c>
    </row>
    <row r="112" spans="2:10" x14ac:dyDescent="0.25">
      <c r="B112" s="64"/>
      <c r="C112" s="28" t="s">
        <v>10</v>
      </c>
      <c r="D112" s="31">
        <v>257482.85693722844</v>
      </c>
      <c r="F112" s="64"/>
      <c r="G112" s="28" t="s">
        <v>10</v>
      </c>
      <c r="H112" s="31">
        <v>10742.600296981851</v>
      </c>
      <c r="I112" s="31">
        <v>46895.596895847222</v>
      </c>
      <c r="J112" s="31">
        <f t="shared" si="3"/>
        <v>57638.197192829073</v>
      </c>
    </row>
    <row r="113" spans="2:10" x14ac:dyDescent="0.25">
      <c r="B113" s="64"/>
      <c r="C113" s="28" t="s">
        <v>11</v>
      </c>
      <c r="D113" s="31">
        <v>260476.4170231602</v>
      </c>
      <c r="F113" s="64"/>
      <c r="G113" s="28" t="s">
        <v>11</v>
      </c>
      <c r="H113" s="31">
        <v>10818.405046845954</v>
      </c>
      <c r="I113" s="31">
        <v>47076.679216714561</v>
      </c>
      <c r="J113" s="31">
        <f t="shared" si="3"/>
        <v>57895.084263560515</v>
      </c>
    </row>
    <row r="114" spans="2:10" x14ac:dyDescent="0.25">
      <c r="B114" s="64"/>
      <c r="C114" s="28" t="s">
        <v>12</v>
      </c>
      <c r="D114" s="31">
        <v>263625.09436934302</v>
      </c>
      <c r="F114" s="64"/>
      <c r="G114" s="28" t="s">
        <v>12</v>
      </c>
      <c r="H114" s="31">
        <v>10858.434978185214</v>
      </c>
      <c r="I114" s="31">
        <v>47176.16919133201</v>
      </c>
      <c r="J114" s="31">
        <f t="shared" si="3"/>
        <v>58034.604169517224</v>
      </c>
    </row>
    <row r="115" spans="2:10" x14ac:dyDescent="0.25">
      <c r="B115" s="64"/>
      <c r="C115" s="28" t="s">
        <v>13</v>
      </c>
      <c r="D115" s="31">
        <v>266793.64515235816</v>
      </c>
      <c r="F115" s="64"/>
      <c r="G115" s="28" t="s">
        <v>13</v>
      </c>
      <c r="H115" s="31">
        <v>10734.818982228127</v>
      </c>
      <c r="I115" s="31">
        <v>46603.513428261438</v>
      </c>
      <c r="J115" s="31">
        <f t="shared" si="3"/>
        <v>57338.332410489566</v>
      </c>
    </row>
    <row r="116" spans="2:10" x14ac:dyDescent="0.25">
      <c r="B116" s="64"/>
      <c r="C116" s="28" t="s">
        <v>14</v>
      </c>
      <c r="D116" s="31">
        <v>269584.30543077621</v>
      </c>
      <c r="F116" s="64"/>
      <c r="G116" s="28" t="s">
        <v>14</v>
      </c>
      <c r="H116" s="31">
        <v>10569.922988784019</v>
      </c>
      <c r="I116" s="31">
        <v>45964.964010780961</v>
      </c>
      <c r="J116" s="31">
        <f t="shared" si="3"/>
        <v>56534.88699956498</v>
      </c>
    </row>
    <row r="117" spans="2:10" ht="15.75" thickBot="1" x14ac:dyDescent="0.3">
      <c r="B117" s="65"/>
      <c r="C117" s="29" t="s">
        <v>15</v>
      </c>
      <c r="D117" s="33">
        <v>269623.2318125139</v>
      </c>
      <c r="F117" s="65"/>
      <c r="G117" s="29" t="s">
        <v>15</v>
      </c>
      <c r="H117" s="33">
        <v>10515.18079387521</v>
      </c>
      <c r="I117" s="33">
        <v>45663.422013813208</v>
      </c>
      <c r="J117" s="33">
        <f t="shared" si="3"/>
        <v>56178.602807688418</v>
      </c>
    </row>
    <row r="118" spans="2:10" x14ac:dyDescent="0.25">
      <c r="B118" s="63">
        <v>2023</v>
      </c>
      <c r="C118" s="27" t="s">
        <v>21</v>
      </c>
      <c r="D118" s="30">
        <v>246451.82095457028</v>
      </c>
      <c r="F118" s="63">
        <v>2023</v>
      </c>
      <c r="G118" s="27" t="s">
        <v>21</v>
      </c>
      <c r="H118" s="30">
        <v>11663.040278552078</v>
      </c>
      <c r="I118" s="30">
        <v>51420.932188913452</v>
      </c>
      <c r="J118" s="30">
        <f t="shared" ref="J118:J141" si="4">H118+I118</f>
        <v>63083.97246746553</v>
      </c>
    </row>
    <row r="119" spans="2:10" x14ac:dyDescent="0.25">
      <c r="B119" s="64"/>
      <c r="C119" s="28" t="s">
        <v>6</v>
      </c>
      <c r="D119" s="31">
        <v>251521.5809013992</v>
      </c>
      <c r="F119" s="64"/>
      <c r="G119" s="28" t="s">
        <v>6</v>
      </c>
      <c r="H119" s="31">
        <v>11844.924544866735</v>
      </c>
      <c r="I119" s="31">
        <v>51873.140457085639</v>
      </c>
      <c r="J119" s="31">
        <f t="shared" si="4"/>
        <v>63718.065001952375</v>
      </c>
    </row>
    <row r="120" spans="2:10" x14ac:dyDescent="0.25">
      <c r="B120" s="64"/>
      <c r="C120" s="28" t="s">
        <v>22</v>
      </c>
      <c r="D120" s="31">
        <v>256592.08101560542</v>
      </c>
      <c r="F120" s="64"/>
      <c r="G120" s="28" t="s">
        <v>22</v>
      </c>
      <c r="H120" s="31">
        <v>11713.549108813662</v>
      </c>
      <c r="I120" s="31">
        <v>51152.045448943296</v>
      </c>
      <c r="J120" s="31">
        <f t="shared" si="4"/>
        <v>62865.594557756958</v>
      </c>
    </row>
    <row r="121" spans="2:10" x14ac:dyDescent="0.25">
      <c r="B121" s="64"/>
      <c r="C121" s="28" t="s">
        <v>7</v>
      </c>
      <c r="D121" s="31">
        <v>259768.57107285652</v>
      </c>
      <c r="F121" s="64"/>
      <c r="G121" s="28" t="s">
        <v>7</v>
      </c>
      <c r="H121" s="31">
        <v>11700.103373345235</v>
      </c>
      <c r="I121" s="31">
        <v>51073.945126364837</v>
      </c>
      <c r="J121" s="31">
        <f t="shared" si="4"/>
        <v>62774.048499710072</v>
      </c>
    </row>
    <row r="122" spans="2:10" x14ac:dyDescent="0.25">
      <c r="B122" s="64"/>
      <c r="C122" s="28" t="s">
        <v>8</v>
      </c>
      <c r="D122" s="31">
        <v>263408.62759160681</v>
      </c>
      <c r="F122" s="64"/>
      <c r="G122" s="28" t="s">
        <v>8</v>
      </c>
      <c r="H122" s="31">
        <v>11793.118869422426</v>
      </c>
      <c r="I122" s="31">
        <v>51491.804783192332</v>
      </c>
      <c r="J122" s="31">
        <f t="shared" si="4"/>
        <v>63284.923652614758</v>
      </c>
    </row>
    <row r="123" spans="2:10" x14ac:dyDescent="0.25">
      <c r="B123" s="64"/>
      <c r="C123" s="28" t="s">
        <v>9</v>
      </c>
      <c r="D123" s="31">
        <v>268350.60206949024</v>
      </c>
      <c r="F123" s="64"/>
      <c r="G123" s="28" t="s">
        <v>9</v>
      </c>
      <c r="H123" s="31">
        <v>11996.743018606096</v>
      </c>
      <c r="I123" s="31">
        <v>52367.591134634429</v>
      </c>
      <c r="J123" s="31">
        <f t="shared" si="4"/>
        <v>64364.334153240525</v>
      </c>
    </row>
    <row r="124" spans="2:10" x14ac:dyDescent="0.25">
      <c r="B124" s="64"/>
      <c r="C124" s="28" t="s">
        <v>10</v>
      </c>
      <c r="D124" s="31">
        <v>272790.7238132105</v>
      </c>
      <c r="F124" s="64"/>
      <c r="G124" s="28" t="s">
        <v>10</v>
      </c>
      <c r="H124" s="31">
        <v>12185.711634489155</v>
      </c>
      <c r="I124" s="31">
        <v>53202.423028582438</v>
      </c>
      <c r="J124" s="31">
        <f t="shared" si="4"/>
        <v>65388.134663071593</v>
      </c>
    </row>
    <row r="125" spans="2:10" x14ac:dyDescent="0.25">
      <c r="B125" s="64"/>
      <c r="C125" s="28" t="s">
        <v>11</v>
      </c>
      <c r="D125" s="31">
        <v>277005.15993914648</v>
      </c>
      <c r="F125" s="64"/>
      <c r="G125" s="28" t="s">
        <v>11</v>
      </c>
      <c r="H125" s="31">
        <v>12378.910440313542</v>
      </c>
      <c r="I125" s="31">
        <v>53885.564243687593</v>
      </c>
      <c r="J125" s="31">
        <f t="shared" si="4"/>
        <v>66264.474684001136</v>
      </c>
    </row>
    <row r="126" spans="2:10" x14ac:dyDescent="0.25">
      <c r="B126" s="64"/>
      <c r="C126" s="28" t="s">
        <v>12</v>
      </c>
      <c r="D126" s="31">
        <v>280838.65814895154</v>
      </c>
      <c r="F126" s="64"/>
      <c r="G126" s="28" t="s">
        <v>12</v>
      </c>
      <c r="H126" s="31">
        <v>12535.425406626426</v>
      </c>
      <c r="I126" s="31">
        <v>54487.236870935827</v>
      </c>
      <c r="J126" s="31">
        <f t="shared" si="4"/>
        <v>67022.662277562253</v>
      </c>
    </row>
    <row r="127" spans="2:10" x14ac:dyDescent="0.25">
      <c r="B127" s="64"/>
      <c r="C127" s="28" t="s">
        <v>13</v>
      </c>
      <c r="D127" s="31">
        <v>285029.17102469999</v>
      </c>
      <c r="F127" s="64"/>
      <c r="G127" s="28" t="s">
        <v>13</v>
      </c>
      <c r="H127" s="31">
        <v>12498.014151100237</v>
      </c>
      <c r="I127" s="31">
        <v>54287.299983179888</v>
      </c>
      <c r="J127" s="31">
        <f t="shared" si="4"/>
        <v>66785.314134280125</v>
      </c>
    </row>
    <row r="128" spans="2:10" x14ac:dyDescent="0.25">
      <c r="B128" s="64"/>
      <c r="C128" s="28" t="s">
        <v>14</v>
      </c>
      <c r="D128" s="31">
        <v>288702.19138838683</v>
      </c>
      <c r="F128" s="64"/>
      <c r="G128" s="28" t="s">
        <v>14</v>
      </c>
      <c r="H128" s="31">
        <v>12420.064686968151</v>
      </c>
      <c r="I128" s="31">
        <v>54032.580556250716</v>
      </c>
      <c r="J128" s="31">
        <f t="shared" si="4"/>
        <v>66452.645243218867</v>
      </c>
    </row>
    <row r="129" spans="2:10" ht="15.75" thickBot="1" x14ac:dyDescent="0.3">
      <c r="B129" s="65"/>
      <c r="C129" s="29" t="s">
        <v>15</v>
      </c>
      <c r="D129" s="33">
        <v>290663.76708082203</v>
      </c>
      <c r="F129" s="65"/>
      <c r="G129" s="29" t="s">
        <v>15</v>
      </c>
      <c r="H129" s="33">
        <v>12472.296955764839</v>
      </c>
      <c r="I129" s="33">
        <v>54192.306830537731</v>
      </c>
      <c r="J129" s="33">
        <f t="shared" si="4"/>
        <v>66664.60378630257</v>
      </c>
    </row>
    <row r="130" spans="2:10" x14ac:dyDescent="0.25">
      <c r="B130" s="63">
        <v>2024</v>
      </c>
      <c r="C130" s="27" t="s">
        <v>21</v>
      </c>
      <c r="D130" s="30">
        <v>250629.65795078129</v>
      </c>
      <c r="F130" s="63">
        <v>2024</v>
      </c>
      <c r="G130" s="27" t="s">
        <v>21</v>
      </c>
      <c r="H130" s="30">
        <v>12500.600538281549</v>
      </c>
      <c r="I130" s="30">
        <v>55113.633945150883</v>
      </c>
      <c r="J130" s="30">
        <f t="shared" si="4"/>
        <v>67614.234483432432</v>
      </c>
    </row>
    <row r="131" spans="2:10" x14ac:dyDescent="0.25">
      <c r="B131" s="64"/>
      <c r="C131" s="28" t="s">
        <v>6</v>
      </c>
      <c r="D131" s="31">
        <v>256536.58260640517</v>
      </c>
      <c r="F131" s="64"/>
      <c r="G131" s="28" t="s">
        <v>6</v>
      </c>
      <c r="H131" s="31">
        <v>12820.552501415965</v>
      </c>
      <c r="I131" s="31">
        <v>56149.453076183258</v>
      </c>
      <c r="J131" s="31">
        <f t="shared" si="4"/>
        <v>68970.005577599222</v>
      </c>
    </row>
    <row r="132" spans="2:10" x14ac:dyDescent="0.25">
      <c r="B132" s="64"/>
      <c r="C132" s="28" t="s">
        <v>22</v>
      </c>
      <c r="D132" s="31">
        <v>262254.61993257375</v>
      </c>
      <c r="F132" s="64"/>
      <c r="G132" s="28" t="s">
        <v>22</v>
      </c>
      <c r="H132" s="31">
        <v>12803.284642361337</v>
      </c>
      <c r="I132" s="31">
        <v>55917.507838977006</v>
      </c>
      <c r="J132" s="31">
        <f t="shared" si="4"/>
        <v>68720.792481338343</v>
      </c>
    </row>
    <row r="133" spans="2:10" x14ac:dyDescent="0.25">
      <c r="B133" s="64"/>
      <c r="C133" s="28" t="s">
        <v>7</v>
      </c>
      <c r="D133" s="31">
        <v>267088.98270028981</v>
      </c>
      <c r="F133" s="64"/>
      <c r="G133" s="28" t="s">
        <v>7</v>
      </c>
      <c r="H133" s="31">
        <v>12910.142630209499</v>
      </c>
      <c r="I133" s="31">
        <v>56363.392188693957</v>
      </c>
      <c r="J133" s="31">
        <f t="shared" si="4"/>
        <v>69273.534818903456</v>
      </c>
    </row>
    <row r="134" spans="2:10" x14ac:dyDescent="0.25">
      <c r="B134" s="64"/>
      <c r="C134" s="28" t="s">
        <v>8</v>
      </c>
      <c r="D134" s="31">
        <v>271913.67138096725</v>
      </c>
      <c r="F134" s="64"/>
      <c r="G134" s="28" t="s">
        <v>8</v>
      </c>
      <c r="H134" s="31">
        <v>13134.228403588058</v>
      </c>
      <c r="I134" s="31">
        <v>57354.568382711077</v>
      </c>
      <c r="J134" s="31">
        <f t="shared" si="4"/>
        <v>70488.796786299135</v>
      </c>
    </row>
    <row r="135" spans="2:10" x14ac:dyDescent="0.25">
      <c r="B135" s="64"/>
      <c r="C135" s="28" t="s">
        <v>9</v>
      </c>
      <c r="D135" s="31">
        <v>277098.69953186053</v>
      </c>
      <c r="F135" s="64"/>
      <c r="G135" s="28" t="s">
        <v>9</v>
      </c>
      <c r="H135" s="31">
        <v>13391.239595495659</v>
      </c>
      <c r="I135" s="31">
        <v>58458.961836253744</v>
      </c>
      <c r="J135" s="31">
        <f t="shared" si="4"/>
        <v>71850.201431749403</v>
      </c>
    </row>
    <row r="136" spans="2:10" x14ac:dyDescent="0.25">
      <c r="B136" s="64"/>
      <c r="C136" s="28" t="s">
        <v>10</v>
      </c>
      <c r="D136" s="31">
        <v>281877.0423896283</v>
      </c>
      <c r="F136" s="64"/>
      <c r="G136" s="28" t="s">
        <v>10</v>
      </c>
      <c r="H136" s="31">
        <v>13636.373195005101</v>
      </c>
      <c r="I136" s="31">
        <v>59536.062765718147</v>
      </c>
      <c r="J136" s="31">
        <f t="shared" si="4"/>
        <v>73172.435960723247</v>
      </c>
    </row>
    <row r="137" spans="2:10" x14ac:dyDescent="0.25">
      <c r="B137" s="64"/>
      <c r="C137" s="28" t="s">
        <v>11</v>
      </c>
      <c r="D137" s="31">
        <v>286455.15812163788</v>
      </c>
      <c r="F137" s="64"/>
      <c r="G137" s="28" t="s">
        <v>11</v>
      </c>
      <c r="H137" s="31">
        <v>13894.512524258404</v>
      </c>
      <c r="I137" s="31">
        <v>60488.097926242379</v>
      </c>
      <c r="J137" s="31">
        <f t="shared" si="4"/>
        <v>74382.610450500782</v>
      </c>
    </row>
    <row r="138" spans="2:10" x14ac:dyDescent="0.25">
      <c r="B138" s="64"/>
      <c r="C138" s="28" t="s">
        <v>12</v>
      </c>
      <c r="D138" s="31">
        <v>290669.84929025534</v>
      </c>
      <c r="F138" s="64"/>
      <c r="G138" s="28" t="s">
        <v>12</v>
      </c>
      <c r="H138" s="31">
        <v>14080.722329289907</v>
      </c>
      <c r="I138" s="31">
        <v>61207.520525458291</v>
      </c>
      <c r="J138" s="31">
        <f t="shared" si="4"/>
        <v>75288.242854748198</v>
      </c>
    </row>
    <row r="139" spans="2:10" x14ac:dyDescent="0.25">
      <c r="B139" s="64"/>
      <c r="C139" s="28" t="s">
        <v>13</v>
      </c>
      <c r="D139" s="31">
        <v>295259.77211867971</v>
      </c>
      <c r="F139" s="64"/>
      <c r="G139" s="28" t="s">
        <v>13</v>
      </c>
      <c r="H139" s="31">
        <v>14165.052076037173</v>
      </c>
      <c r="I139" s="31">
        <v>61535.47529261504</v>
      </c>
      <c r="J139" s="31">
        <f t="shared" si="4"/>
        <v>75700.527368652212</v>
      </c>
    </row>
    <row r="140" spans="2:10" x14ac:dyDescent="0.25">
      <c r="B140" s="64"/>
      <c r="C140" s="28" t="s">
        <v>14</v>
      </c>
      <c r="D140" s="31">
        <v>299340.89176255983</v>
      </c>
      <c r="F140" s="64"/>
      <c r="G140" s="28" t="s">
        <v>14</v>
      </c>
      <c r="H140" s="31">
        <v>14209.48457945283</v>
      </c>
      <c r="I140" s="31">
        <v>61819.716046536305</v>
      </c>
      <c r="J140" s="31">
        <f t="shared" si="4"/>
        <v>76029.200625989135</v>
      </c>
    </row>
    <row r="141" spans="2:10" ht="15.75" thickBot="1" x14ac:dyDescent="0.3">
      <c r="B141" s="65"/>
      <c r="C141" s="29" t="s">
        <v>15</v>
      </c>
      <c r="D141" s="33">
        <v>302503.71036330448</v>
      </c>
      <c r="F141" s="65"/>
      <c r="G141" s="29" t="s">
        <v>15</v>
      </c>
      <c r="H141" s="33">
        <v>14292.586523863123</v>
      </c>
      <c r="I141" s="33">
        <v>62103.076763341756</v>
      </c>
      <c r="J141" s="33">
        <f t="shared" si="4"/>
        <v>76395.663287204879</v>
      </c>
    </row>
  </sheetData>
  <mergeCells count="22">
    <mergeCell ref="B22:B33"/>
    <mergeCell ref="F22:F33"/>
    <mergeCell ref="B34:B45"/>
    <mergeCell ref="F34:F45"/>
    <mergeCell ref="B10:B19"/>
    <mergeCell ref="F10:F19"/>
    <mergeCell ref="B82:B93"/>
    <mergeCell ref="F82:F93"/>
    <mergeCell ref="B94:B105"/>
    <mergeCell ref="F94:F105"/>
    <mergeCell ref="B46:B57"/>
    <mergeCell ref="F46:F57"/>
    <mergeCell ref="B58:B69"/>
    <mergeCell ref="F58:F69"/>
    <mergeCell ref="B70:B81"/>
    <mergeCell ref="F70:F81"/>
    <mergeCell ref="B118:B129"/>
    <mergeCell ref="F118:F129"/>
    <mergeCell ref="B130:B141"/>
    <mergeCell ref="F130:F141"/>
    <mergeCell ref="B106:B117"/>
    <mergeCell ref="F106:F117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112" workbookViewId="0">
      <selection activeCell="B143" sqref="B143"/>
    </sheetView>
  </sheetViews>
  <sheetFormatPr defaultRowHeight="15" x14ac:dyDescent="0.25"/>
  <cols>
    <col min="3" max="3" width="16.140625" bestFit="1" customWidth="1"/>
    <col min="4" max="4" width="15" bestFit="1" customWidth="1"/>
    <col min="5" max="5" width="15.7109375" bestFit="1" customWidth="1"/>
    <col min="7" max="7" width="7.42578125" bestFit="1" customWidth="1"/>
    <col min="8" max="8" width="16.140625" bestFit="1" customWidth="1"/>
    <col min="9" max="9" width="15" bestFit="1" customWidth="1"/>
    <col min="10" max="10" width="15.7109375" bestFit="1" customWidth="1"/>
  </cols>
  <sheetData>
    <row r="1" spans="1:10" ht="17.25" x14ac:dyDescent="0.3">
      <c r="A1" s="34" t="s">
        <v>16</v>
      </c>
    </row>
    <row r="2" spans="1:10" ht="17.25" x14ac:dyDescent="0.3">
      <c r="A2" s="34" t="s">
        <v>32</v>
      </c>
    </row>
    <row r="3" spans="1:10" ht="17.25" x14ac:dyDescent="0.3">
      <c r="A3" s="34" t="str">
        <f>'Enrollment - Base'!A3</f>
        <v>2015-2024</v>
      </c>
    </row>
    <row r="4" spans="1:10" ht="15.75" x14ac:dyDescent="0.25">
      <c r="A4" s="36" t="str">
        <f>'Enrollment - Base'!A4</f>
        <v xml:space="preserve">The below exhibits accompany the report delivered to WAHBE by Wakely on 2/2/2021. </v>
      </c>
    </row>
    <row r="5" spans="1:10" ht="15.75" x14ac:dyDescent="0.25">
      <c r="A5" s="36" t="str">
        <f>'Enrollment - Base'!A5</f>
        <v>The report contains support and documentation of the below results. The exhibit and report should be distributed in entirety, as these exhibits are not intended to stand alone.</v>
      </c>
      <c r="D5" s="32"/>
      <c r="E5" s="32"/>
      <c r="F5" s="32"/>
    </row>
    <row r="6" spans="1:10" ht="17.25" x14ac:dyDescent="0.3">
      <c r="A6" s="34"/>
    </row>
    <row r="7" spans="1:10" ht="17.25" x14ac:dyDescent="0.3">
      <c r="A7" s="34"/>
      <c r="B7" s="66" t="s">
        <v>28</v>
      </c>
      <c r="C7" s="66"/>
      <c r="D7" s="66"/>
      <c r="E7" s="66"/>
      <c r="G7" s="66" t="s">
        <v>29</v>
      </c>
      <c r="H7" s="66"/>
      <c r="I7" s="66"/>
      <c r="J7" s="66"/>
    </row>
    <row r="8" spans="1:10" ht="15.75" thickBot="1" x14ac:dyDescent="0.3">
      <c r="B8" s="1" t="s">
        <v>1</v>
      </c>
      <c r="C8" s="1" t="s">
        <v>2</v>
      </c>
      <c r="D8" s="1" t="s">
        <v>3</v>
      </c>
      <c r="E8" s="1" t="s">
        <v>4</v>
      </c>
      <c r="G8" s="1" t="s">
        <v>1</v>
      </c>
      <c r="H8" s="1" t="s">
        <v>2</v>
      </c>
      <c r="I8" s="1" t="s">
        <v>3</v>
      </c>
      <c r="J8" s="1" t="s">
        <v>4</v>
      </c>
    </row>
    <row r="9" spans="1:10" x14ac:dyDescent="0.25">
      <c r="B9" s="2">
        <v>42005</v>
      </c>
      <c r="C9" s="3">
        <f>'Enrollment - Base'!D22</f>
        <v>98066</v>
      </c>
      <c r="D9" s="4">
        <v>39356609.517115712</v>
      </c>
      <c r="E9" s="5">
        <f>D9/C9</f>
        <v>401.32777432663426</v>
      </c>
      <c r="G9" s="2">
        <v>42005</v>
      </c>
      <c r="H9" s="3">
        <f>'Enrollment - Base'!O22</f>
        <v>4039</v>
      </c>
      <c r="I9" s="4">
        <v>114825.21536802866</v>
      </c>
      <c r="J9" s="5">
        <f>I9/H9</f>
        <v>28.42911992276025</v>
      </c>
    </row>
    <row r="10" spans="1:10" x14ac:dyDescent="0.25">
      <c r="B10" s="6">
        <v>42036</v>
      </c>
      <c r="C10" s="7">
        <f>'Enrollment - Base'!D23</f>
        <v>123085</v>
      </c>
      <c r="D10" s="8">
        <v>48255036.605594642</v>
      </c>
      <c r="E10" s="9">
        <f t="shared" ref="E10:E74" si="0">D10/C10</f>
        <v>392.0464443725445</v>
      </c>
      <c r="G10" s="6">
        <v>42036</v>
      </c>
      <c r="H10" s="7">
        <f>'Enrollment - Base'!O23</f>
        <v>4864</v>
      </c>
      <c r="I10" s="8">
        <v>138787.18567657116</v>
      </c>
      <c r="J10" s="9">
        <f t="shared" ref="J10:J74" si="1">I10/H10</f>
        <v>28.533549686795055</v>
      </c>
    </row>
    <row r="11" spans="1:10" x14ac:dyDescent="0.25">
      <c r="B11" s="6">
        <v>42064</v>
      </c>
      <c r="C11" s="7">
        <f>'Enrollment - Base'!D24</f>
        <v>153657</v>
      </c>
      <c r="D11" s="8">
        <v>58214756.08515086</v>
      </c>
      <c r="E11" s="9">
        <f t="shared" si="0"/>
        <v>378.86172504442271</v>
      </c>
      <c r="G11" s="6">
        <v>42064</v>
      </c>
      <c r="H11" s="7">
        <f>'Enrollment - Base'!O24</f>
        <v>5774</v>
      </c>
      <c r="I11" s="8">
        <v>164398.31192908465</v>
      </c>
      <c r="J11" s="9">
        <f t="shared" si="1"/>
        <v>28.472170406838352</v>
      </c>
    </row>
    <row r="12" spans="1:10" x14ac:dyDescent="0.25">
      <c r="B12" s="6">
        <v>42095</v>
      </c>
      <c r="C12" s="7">
        <f>'Enrollment - Base'!D25</f>
        <v>155248</v>
      </c>
      <c r="D12" s="8">
        <v>58886976.433742918</v>
      </c>
      <c r="E12" s="9">
        <f t="shared" si="0"/>
        <v>379.30908245995386</v>
      </c>
      <c r="G12" s="6">
        <v>42095</v>
      </c>
      <c r="H12" s="7">
        <f>'Enrollment - Base'!O25</f>
        <v>5854</v>
      </c>
      <c r="I12" s="8">
        <v>167426.95846853795</v>
      </c>
      <c r="J12" s="9">
        <f t="shared" si="1"/>
        <v>28.600437046214203</v>
      </c>
    </row>
    <row r="13" spans="1:10" x14ac:dyDescent="0.25">
      <c r="B13" s="6">
        <v>42125</v>
      </c>
      <c r="C13" s="7">
        <f>'Enrollment - Base'!D26</f>
        <v>157067</v>
      </c>
      <c r="D13" s="8">
        <v>59597941.874742918</v>
      </c>
      <c r="E13" s="9">
        <f t="shared" si="0"/>
        <v>379.44279749879297</v>
      </c>
      <c r="G13" s="6">
        <v>42125</v>
      </c>
      <c r="H13" s="7">
        <f>'Enrollment - Base'!O26</f>
        <v>6032</v>
      </c>
      <c r="I13" s="8">
        <v>172230.26045999097</v>
      </c>
      <c r="J13" s="9">
        <f t="shared" si="1"/>
        <v>28.552762012597974</v>
      </c>
    </row>
    <row r="14" spans="1:10" x14ac:dyDescent="0.25">
      <c r="B14" s="6">
        <v>42156</v>
      </c>
      <c r="C14" s="7">
        <f>'Enrollment - Base'!D27</f>
        <v>155050</v>
      </c>
      <c r="D14" s="8">
        <v>58968696.079231925</v>
      </c>
      <c r="E14" s="9">
        <f t="shared" si="0"/>
        <v>380.32051647360157</v>
      </c>
      <c r="G14" s="6">
        <v>42156</v>
      </c>
      <c r="H14" s="7">
        <f>'Enrollment - Base'!O27</f>
        <v>5951</v>
      </c>
      <c r="I14" s="8">
        <v>170330.23504925359</v>
      </c>
      <c r="J14" s="9">
        <f t="shared" si="1"/>
        <v>28.622119820072861</v>
      </c>
    </row>
    <row r="15" spans="1:10" x14ac:dyDescent="0.25">
      <c r="B15" s="6">
        <v>42186</v>
      </c>
      <c r="C15" s="7">
        <f>'Enrollment - Base'!D28</f>
        <v>152596</v>
      </c>
      <c r="D15" s="8">
        <v>58239106.734955452</v>
      </c>
      <c r="E15" s="9">
        <f t="shared" si="0"/>
        <v>381.65552658625029</v>
      </c>
      <c r="G15" s="6">
        <v>42186</v>
      </c>
      <c r="H15" s="7">
        <f>'Enrollment - Base'!O28</f>
        <v>5737</v>
      </c>
      <c r="I15" s="8">
        <v>164518.1116371461</v>
      </c>
      <c r="J15" s="9">
        <f t="shared" si="1"/>
        <v>28.676679734555709</v>
      </c>
    </row>
    <row r="16" spans="1:10" x14ac:dyDescent="0.25">
      <c r="B16" s="6">
        <v>42217</v>
      </c>
      <c r="C16" s="7">
        <f>'Enrollment - Base'!D29</f>
        <v>151693</v>
      </c>
      <c r="D16" s="8">
        <v>57997402.107914969</v>
      </c>
      <c r="E16" s="9">
        <f t="shared" si="0"/>
        <v>382.33407018066072</v>
      </c>
      <c r="G16" s="6">
        <v>42217</v>
      </c>
      <c r="H16" s="7">
        <f>'Enrollment - Base'!O29</f>
        <v>5724</v>
      </c>
      <c r="I16" s="8">
        <v>164444.15032873483</v>
      </c>
      <c r="J16" s="9">
        <f t="shared" si="1"/>
        <v>28.728887199289804</v>
      </c>
    </row>
    <row r="17" spans="2:10" x14ac:dyDescent="0.25">
      <c r="B17" s="6">
        <v>42248</v>
      </c>
      <c r="C17" s="7">
        <f>'Enrollment - Base'!D30</f>
        <v>151187</v>
      </c>
      <c r="D17" s="8">
        <v>57893187.6885527</v>
      </c>
      <c r="E17" s="9">
        <f t="shared" si="0"/>
        <v>382.92437635876564</v>
      </c>
      <c r="G17" s="6">
        <v>42248</v>
      </c>
      <c r="H17" s="7">
        <f>'Enrollment - Base'!O30</f>
        <v>5708</v>
      </c>
      <c r="I17" s="8">
        <v>164230.75271940543</v>
      </c>
      <c r="J17" s="9">
        <f t="shared" si="1"/>
        <v>28.772030959951898</v>
      </c>
    </row>
    <row r="18" spans="2:10" x14ac:dyDescent="0.25">
      <c r="B18" s="6">
        <v>42278</v>
      </c>
      <c r="C18" s="7">
        <f>'Enrollment - Base'!D31</f>
        <v>149878</v>
      </c>
      <c r="D18" s="8">
        <v>57539900.645672448</v>
      </c>
      <c r="E18" s="9">
        <f t="shared" si="0"/>
        <v>383.91158572754136</v>
      </c>
      <c r="G18" s="6">
        <v>42278</v>
      </c>
      <c r="H18" s="7">
        <f>'Enrollment - Base'!O31</f>
        <v>5637</v>
      </c>
      <c r="I18" s="8">
        <v>162608.7523529802</v>
      </c>
      <c r="J18" s="9">
        <f t="shared" si="1"/>
        <v>28.846683050023096</v>
      </c>
    </row>
    <row r="19" spans="2:10" x14ac:dyDescent="0.25">
      <c r="B19" s="6">
        <v>42309</v>
      </c>
      <c r="C19" s="7">
        <f>'Enrollment - Base'!D32</f>
        <v>150039</v>
      </c>
      <c r="D19" s="8">
        <v>57637169.799801014</v>
      </c>
      <c r="E19" s="9">
        <f t="shared" si="0"/>
        <v>384.1479202060865</v>
      </c>
      <c r="G19" s="6">
        <v>42309</v>
      </c>
      <c r="H19" s="7">
        <f>'Enrollment - Base'!O32</f>
        <v>5689</v>
      </c>
      <c r="I19" s="8">
        <v>163925.11556237863</v>
      </c>
      <c r="J19" s="9">
        <f t="shared" si="1"/>
        <v>28.814398938720096</v>
      </c>
    </row>
    <row r="20" spans="2:10" ht="15.75" thickBot="1" x14ac:dyDescent="0.3">
      <c r="B20" s="10">
        <v>42339</v>
      </c>
      <c r="C20" s="11">
        <f>'Enrollment - Base'!D33</f>
        <v>145848</v>
      </c>
      <c r="D20" s="12">
        <v>56201361.229801007</v>
      </c>
      <c r="E20" s="38">
        <f t="shared" si="0"/>
        <v>385.34200832236991</v>
      </c>
      <c r="G20" s="10">
        <v>42339</v>
      </c>
      <c r="H20" s="11">
        <f>'Enrollment - Base'!O33</f>
        <v>5789</v>
      </c>
      <c r="I20" s="12">
        <v>167107.90556237861</v>
      </c>
      <c r="J20" s="38">
        <f t="shared" si="1"/>
        <v>28.866454579785561</v>
      </c>
    </row>
    <row r="21" spans="2:10" x14ac:dyDescent="0.25">
      <c r="B21" s="2">
        <v>42370</v>
      </c>
      <c r="C21" s="3">
        <f>'Enrollment - Base'!D34</f>
        <v>152753</v>
      </c>
      <c r="D21" s="4">
        <v>58957108.590000004</v>
      </c>
      <c r="E21" s="5">
        <f t="shared" si="0"/>
        <v>385.96367069713853</v>
      </c>
      <c r="G21" s="2">
        <v>42370</v>
      </c>
      <c r="H21" s="3">
        <f>'Enrollment - Base'!O34</f>
        <v>6130</v>
      </c>
      <c r="I21" s="4">
        <v>166963.56</v>
      </c>
      <c r="J21" s="5">
        <f t="shared" si="1"/>
        <v>27.237122349102773</v>
      </c>
    </row>
    <row r="22" spans="2:10" x14ac:dyDescent="0.25">
      <c r="B22" s="6">
        <v>42401</v>
      </c>
      <c r="C22" s="7">
        <f>'Enrollment - Base'!D35</f>
        <v>164310</v>
      </c>
      <c r="D22" s="8">
        <v>62527960.00999999</v>
      </c>
      <c r="E22" s="9">
        <f t="shared" si="0"/>
        <v>380.5487189458949</v>
      </c>
      <c r="G22" s="6">
        <v>42401</v>
      </c>
      <c r="H22" s="7">
        <f>'Enrollment - Base'!O35</f>
        <v>6603</v>
      </c>
      <c r="I22" s="8">
        <v>179906.15</v>
      </c>
      <c r="J22" s="9">
        <f t="shared" si="1"/>
        <v>27.246122974405573</v>
      </c>
    </row>
    <row r="23" spans="2:10" x14ac:dyDescent="0.25">
      <c r="B23" s="6">
        <v>42430</v>
      </c>
      <c r="C23" s="7">
        <f>'Enrollment - Base'!D36</f>
        <v>171817</v>
      </c>
      <c r="D23" s="8">
        <v>64608446.009999998</v>
      </c>
      <c r="E23" s="9">
        <f t="shared" si="0"/>
        <v>376.03057910451236</v>
      </c>
      <c r="G23" s="6">
        <v>42430</v>
      </c>
      <c r="H23" s="7">
        <f>'Enrollment - Base'!O36</f>
        <v>6880</v>
      </c>
      <c r="I23" s="8">
        <v>187886.87000000002</v>
      </c>
      <c r="J23" s="9">
        <f t="shared" si="1"/>
        <v>27.309138081395353</v>
      </c>
    </row>
    <row r="24" spans="2:10" x14ac:dyDescent="0.25">
      <c r="B24" s="6">
        <v>42461</v>
      </c>
      <c r="C24" s="7">
        <f>'Enrollment - Base'!D37</f>
        <v>169853</v>
      </c>
      <c r="D24" s="8">
        <v>63875681.599999994</v>
      </c>
      <c r="E24" s="9">
        <f t="shared" si="0"/>
        <v>376.06448870493892</v>
      </c>
      <c r="G24" s="6">
        <v>42461</v>
      </c>
      <c r="H24" s="7">
        <f>'Enrollment - Base'!O37</f>
        <v>6827</v>
      </c>
      <c r="I24" s="8">
        <v>186594.1</v>
      </c>
      <c r="J24" s="9">
        <f t="shared" si="1"/>
        <v>27.331785557345835</v>
      </c>
    </row>
    <row r="25" spans="2:10" x14ac:dyDescent="0.25">
      <c r="B25" s="6">
        <v>42491</v>
      </c>
      <c r="C25" s="7">
        <f>'Enrollment - Base'!D38</f>
        <v>168231</v>
      </c>
      <c r="D25" s="8">
        <v>63299308.199999988</v>
      </c>
      <c r="E25" s="9">
        <f t="shared" si="0"/>
        <v>376.26423310804779</v>
      </c>
      <c r="G25" s="6">
        <v>42491</v>
      </c>
      <c r="H25" s="7">
        <f>'Enrollment - Base'!O38</f>
        <v>6778</v>
      </c>
      <c r="I25" s="8">
        <v>185495.24000000002</v>
      </c>
      <c r="J25" s="9">
        <f t="shared" si="1"/>
        <v>27.367252876954858</v>
      </c>
    </row>
    <row r="26" spans="2:10" x14ac:dyDescent="0.25">
      <c r="B26" s="6">
        <v>42522</v>
      </c>
      <c r="C26" s="7">
        <f>'Enrollment - Base'!D39</f>
        <v>166918</v>
      </c>
      <c r="D26" s="8">
        <v>62778868.409999989</v>
      </c>
      <c r="E26" s="9">
        <f t="shared" si="0"/>
        <v>376.10604254783777</v>
      </c>
      <c r="G26" s="6">
        <v>42522</v>
      </c>
      <c r="H26" s="7">
        <f>'Enrollment - Base'!O39</f>
        <v>6785</v>
      </c>
      <c r="I26" s="8">
        <v>185937.12000000002</v>
      </c>
      <c r="J26" s="9">
        <f t="shared" si="1"/>
        <v>27.404144436256452</v>
      </c>
    </row>
    <row r="27" spans="2:10" x14ac:dyDescent="0.25">
      <c r="B27" s="6">
        <v>42552</v>
      </c>
      <c r="C27" s="7">
        <f>'Enrollment - Base'!D40</f>
        <v>165367</v>
      </c>
      <c r="D27" s="8">
        <v>62172916.469999991</v>
      </c>
      <c r="E27" s="9">
        <f t="shared" si="0"/>
        <v>375.96930747972687</v>
      </c>
      <c r="G27" s="6">
        <v>42552</v>
      </c>
      <c r="H27" s="7">
        <f>'Enrollment - Base'!O40</f>
        <v>6681</v>
      </c>
      <c r="I27" s="8">
        <v>183502.51</v>
      </c>
      <c r="J27" s="9">
        <f t="shared" si="1"/>
        <v>27.466323903607247</v>
      </c>
    </row>
    <row r="28" spans="2:10" x14ac:dyDescent="0.25">
      <c r="B28" s="6">
        <v>42583</v>
      </c>
      <c r="C28" s="7">
        <f>'Enrollment - Base'!D41</f>
        <v>163831</v>
      </c>
      <c r="D28" s="8">
        <v>61550051.869999997</v>
      </c>
      <c r="E28" s="9">
        <f t="shared" si="0"/>
        <v>375.69234070475062</v>
      </c>
      <c r="G28" s="6">
        <v>42583</v>
      </c>
      <c r="H28" s="7">
        <f>'Enrollment - Base'!O41</f>
        <v>6554</v>
      </c>
      <c r="I28" s="8">
        <v>180128.08</v>
      </c>
      <c r="J28" s="9">
        <f t="shared" si="1"/>
        <v>27.483686298443697</v>
      </c>
    </row>
    <row r="29" spans="2:10" x14ac:dyDescent="0.25">
      <c r="B29" s="6">
        <v>42614</v>
      </c>
      <c r="C29" s="7">
        <f>'Enrollment - Base'!D42</f>
        <v>161794</v>
      </c>
      <c r="D29" s="8">
        <v>60820605.54999999</v>
      </c>
      <c r="E29" s="9">
        <f t="shared" si="0"/>
        <v>375.91385063722998</v>
      </c>
      <c r="G29" s="6">
        <v>42614</v>
      </c>
      <c r="H29" s="7">
        <f>'Enrollment - Base'!O42</f>
        <v>6335</v>
      </c>
      <c r="I29" s="8">
        <v>174274.05999999997</v>
      </c>
      <c r="J29" s="9">
        <f t="shared" si="1"/>
        <v>27.509717442778211</v>
      </c>
    </row>
    <row r="30" spans="2:10" x14ac:dyDescent="0.25">
      <c r="B30" s="6">
        <v>42644</v>
      </c>
      <c r="C30" s="7">
        <f>'Enrollment - Base'!D43</f>
        <v>159155</v>
      </c>
      <c r="D30" s="8">
        <v>59851845.169999994</v>
      </c>
      <c r="E30" s="9">
        <f t="shared" si="0"/>
        <v>376.06009971411515</v>
      </c>
      <c r="G30" s="6">
        <v>42644</v>
      </c>
      <c r="H30" s="7">
        <f>'Enrollment - Base'!O43</f>
        <v>6230</v>
      </c>
      <c r="I30" s="8">
        <v>171620.76</v>
      </c>
      <c r="J30" s="9">
        <f t="shared" si="1"/>
        <v>27.547473515248797</v>
      </c>
    </row>
    <row r="31" spans="2:10" x14ac:dyDescent="0.25">
      <c r="B31" s="6">
        <v>42675</v>
      </c>
      <c r="C31" s="7">
        <f>'Enrollment - Base'!D44</f>
        <v>153226</v>
      </c>
      <c r="D31" s="8">
        <v>57788455.870000012</v>
      </c>
      <c r="E31" s="9">
        <f t="shared" si="0"/>
        <v>377.14523559970246</v>
      </c>
      <c r="G31" s="6">
        <v>42675</v>
      </c>
      <c r="H31" s="7">
        <f>'Enrollment - Base'!O44</f>
        <v>6030</v>
      </c>
      <c r="I31" s="8">
        <v>166496.88</v>
      </c>
      <c r="J31" s="9">
        <f t="shared" si="1"/>
        <v>27.611422885572139</v>
      </c>
    </row>
    <row r="32" spans="2:10" ht="15.75" thickBot="1" x14ac:dyDescent="0.3">
      <c r="B32" s="10">
        <v>42705</v>
      </c>
      <c r="C32" s="11">
        <f>'Enrollment - Base'!D45</f>
        <v>147171</v>
      </c>
      <c r="D32" s="12">
        <v>55758492.119999997</v>
      </c>
      <c r="E32" s="38">
        <f t="shared" si="0"/>
        <v>378.86874533705685</v>
      </c>
      <c r="G32" s="10">
        <v>42705</v>
      </c>
      <c r="H32" s="11">
        <f>'Enrollment - Base'!O45</f>
        <v>5682</v>
      </c>
      <c r="I32" s="12">
        <v>157504.94</v>
      </c>
      <c r="J32" s="38">
        <f t="shared" si="1"/>
        <v>27.719982400563183</v>
      </c>
    </row>
    <row r="33" spans="2:12" x14ac:dyDescent="0.25">
      <c r="B33" s="2">
        <v>42736</v>
      </c>
      <c r="C33" s="3">
        <f>'Enrollment - Base'!D46</f>
        <v>164062</v>
      </c>
      <c r="D33" s="4">
        <v>65267284.189999998</v>
      </c>
      <c r="E33" s="5">
        <f t="shared" si="0"/>
        <v>397.82084937401714</v>
      </c>
      <c r="G33" s="2">
        <v>42736</v>
      </c>
      <c r="H33" s="3">
        <f>'Enrollment - Base'!O46</f>
        <v>26000</v>
      </c>
      <c r="I33" s="4">
        <v>764244.64999999991</v>
      </c>
      <c r="J33" s="5">
        <f t="shared" si="1"/>
        <v>29.394024999999996</v>
      </c>
    </row>
    <row r="34" spans="2:12" x14ac:dyDescent="0.25">
      <c r="B34" s="6">
        <v>42767</v>
      </c>
      <c r="C34" s="7">
        <f>'Enrollment - Base'!D47</f>
        <v>180023</v>
      </c>
      <c r="D34" s="8">
        <v>70385248.680000007</v>
      </c>
      <c r="E34" s="9">
        <f t="shared" si="0"/>
        <v>390.97920087988763</v>
      </c>
      <c r="G34" s="6">
        <v>42767</v>
      </c>
      <c r="H34" s="7">
        <f>'Enrollment - Base'!O47</f>
        <v>27782</v>
      </c>
      <c r="I34" s="8">
        <v>829427.17999999993</v>
      </c>
      <c r="J34" s="9">
        <f t="shared" si="1"/>
        <v>29.854840544237273</v>
      </c>
    </row>
    <row r="35" spans="2:12" x14ac:dyDescent="0.25">
      <c r="B35" s="6">
        <v>42795</v>
      </c>
      <c r="C35" s="7">
        <f>'Enrollment - Base'!D48</f>
        <v>188577</v>
      </c>
      <c r="D35" s="8">
        <v>72867317.210000008</v>
      </c>
      <c r="E35" s="9">
        <f t="shared" si="0"/>
        <v>386.4061747190803</v>
      </c>
      <c r="G35" s="6">
        <v>42795</v>
      </c>
      <c r="H35" s="7">
        <f>'Enrollment - Base'!O48</f>
        <v>30863</v>
      </c>
      <c r="I35" s="8">
        <v>910264.5</v>
      </c>
      <c r="J35" s="9">
        <f t="shared" si="1"/>
        <v>29.493714156109256</v>
      </c>
    </row>
    <row r="36" spans="2:12" x14ac:dyDescent="0.25">
      <c r="B36" s="6">
        <v>42826</v>
      </c>
      <c r="C36" s="7">
        <f>'Enrollment - Base'!D49</f>
        <v>186663</v>
      </c>
      <c r="D36" s="8">
        <v>72059155.939999998</v>
      </c>
      <c r="E36" s="9">
        <f t="shared" si="0"/>
        <v>386.03877544023186</v>
      </c>
      <c r="G36" s="6">
        <v>42826</v>
      </c>
      <c r="H36" s="7">
        <f>'Enrollment - Base'!O49</f>
        <v>30965</v>
      </c>
      <c r="I36" s="8">
        <v>914994.52</v>
      </c>
      <c r="J36" s="9">
        <f t="shared" si="1"/>
        <v>29.549314387211368</v>
      </c>
    </row>
    <row r="37" spans="2:12" x14ac:dyDescent="0.25">
      <c r="B37" s="6">
        <v>42856</v>
      </c>
      <c r="C37" s="7">
        <f>'Enrollment - Base'!D50</f>
        <v>184662</v>
      </c>
      <c r="D37" s="8">
        <v>71176923.839999989</v>
      </c>
      <c r="E37" s="9">
        <f t="shared" si="0"/>
        <v>385.44434610260902</v>
      </c>
      <c r="G37" s="6">
        <v>42856</v>
      </c>
      <c r="H37" s="7">
        <f>'Enrollment - Base'!O50</f>
        <v>30936</v>
      </c>
      <c r="I37" s="8">
        <v>918882.27999999991</v>
      </c>
      <c r="J37" s="9">
        <f t="shared" si="1"/>
        <v>29.702685544349624</v>
      </c>
    </row>
    <row r="38" spans="2:12" x14ac:dyDescent="0.25">
      <c r="B38" s="6">
        <v>42887</v>
      </c>
      <c r="C38" s="7">
        <f>'Enrollment - Base'!D51</f>
        <v>183267</v>
      </c>
      <c r="D38" s="8">
        <v>70456341.150000006</v>
      </c>
      <c r="E38" s="9">
        <f t="shared" si="0"/>
        <v>384.44641506654227</v>
      </c>
      <c r="G38" s="6">
        <v>42887</v>
      </c>
      <c r="H38" s="7">
        <f>'Enrollment - Base'!O51</f>
        <v>31151</v>
      </c>
      <c r="I38" s="8">
        <v>924730.04999999993</v>
      </c>
      <c r="J38" s="9">
        <f t="shared" si="1"/>
        <v>29.685404962922536</v>
      </c>
    </row>
    <row r="39" spans="2:12" x14ac:dyDescent="0.25">
      <c r="B39" s="6">
        <v>42917</v>
      </c>
      <c r="C39" s="7">
        <f>'Enrollment - Base'!D52</f>
        <v>181831</v>
      </c>
      <c r="D39" s="8">
        <v>69743742.809999987</v>
      </c>
      <c r="E39" s="9">
        <f t="shared" si="0"/>
        <v>383.56354422513203</v>
      </c>
      <c r="G39" s="6">
        <v>42917</v>
      </c>
      <c r="H39" s="7">
        <f>'Enrollment - Base'!O52</f>
        <v>31366.999999999996</v>
      </c>
      <c r="I39" s="8">
        <v>930335.70999999985</v>
      </c>
      <c r="J39" s="9">
        <f t="shared" si="1"/>
        <v>29.659696815124175</v>
      </c>
    </row>
    <row r="40" spans="2:12" x14ac:dyDescent="0.25">
      <c r="B40" s="6">
        <v>42948</v>
      </c>
      <c r="C40" s="7">
        <f>'Enrollment - Base'!D53</f>
        <v>180868</v>
      </c>
      <c r="D40" s="8">
        <v>69181914.469999984</v>
      </c>
      <c r="E40" s="9">
        <f t="shared" si="0"/>
        <v>382.49947182475609</v>
      </c>
      <c r="G40" s="6">
        <v>42948</v>
      </c>
      <c r="H40" s="7">
        <f>'Enrollment - Base'!O53</f>
        <v>31339</v>
      </c>
      <c r="I40" s="8">
        <v>925768.30999999994</v>
      </c>
      <c r="J40" s="9">
        <f t="shared" si="1"/>
        <v>29.540454705000158</v>
      </c>
    </row>
    <row r="41" spans="2:12" x14ac:dyDescent="0.25">
      <c r="B41" s="6">
        <v>42979</v>
      </c>
      <c r="C41" s="7">
        <f>'Enrollment - Base'!D54</f>
        <v>179215</v>
      </c>
      <c r="D41" s="8">
        <v>68393777.069999993</v>
      </c>
      <c r="E41" s="9">
        <f t="shared" si="0"/>
        <v>381.62975794436846</v>
      </c>
      <c r="G41" s="6">
        <v>42979</v>
      </c>
      <c r="H41" s="7">
        <f>'Enrollment - Base'!O54</f>
        <v>31330</v>
      </c>
      <c r="I41" s="8">
        <v>922861.05000000016</v>
      </c>
      <c r="J41" s="9">
        <f t="shared" si="1"/>
        <v>29.456145866581558</v>
      </c>
    </row>
    <row r="42" spans="2:12" x14ac:dyDescent="0.25">
      <c r="B42" s="6">
        <v>43009</v>
      </c>
      <c r="C42" s="7">
        <f>'Enrollment - Base'!D55</f>
        <v>176698</v>
      </c>
      <c r="D42" s="8">
        <v>67353115.350000009</v>
      </c>
      <c r="E42" s="9">
        <f t="shared" si="0"/>
        <v>381.17644427214799</v>
      </c>
      <c r="G42" s="6">
        <v>43009</v>
      </c>
      <c r="H42" s="7">
        <f>'Enrollment - Base'!O55</f>
        <v>31416</v>
      </c>
      <c r="I42" s="8">
        <v>923786.72000000009</v>
      </c>
      <c r="J42" s="9">
        <f t="shared" si="1"/>
        <v>29.404975808505224</v>
      </c>
    </row>
    <row r="43" spans="2:12" x14ac:dyDescent="0.25">
      <c r="B43" s="6">
        <v>43040</v>
      </c>
      <c r="C43" s="7">
        <f>'Enrollment - Base'!D56</f>
        <v>172842</v>
      </c>
      <c r="D43" s="8">
        <v>65905328.209999979</v>
      </c>
      <c r="E43" s="9">
        <f t="shared" si="0"/>
        <v>381.30389725876802</v>
      </c>
      <c r="G43" s="6">
        <v>43040</v>
      </c>
      <c r="H43" s="7">
        <f>'Enrollment - Base'!O56</f>
        <v>31460.999999999996</v>
      </c>
      <c r="I43" s="8">
        <v>925777.96000000008</v>
      </c>
      <c r="J43" s="9">
        <f t="shared" si="1"/>
        <v>29.426208957121521</v>
      </c>
    </row>
    <row r="44" spans="2:12" ht="15.75" thickBot="1" x14ac:dyDescent="0.3">
      <c r="B44" s="10">
        <v>43070</v>
      </c>
      <c r="C44" s="11">
        <f>'Enrollment - Base'!D57</f>
        <v>164310</v>
      </c>
      <c r="D44" s="12">
        <v>62810923.240000002</v>
      </c>
      <c r="E44" s="38">
        <f t="shared" si="0"/>
        <v>382.27084924837197</v>
      </c>
      <c r="G44" s="10">
        <v>43070</v>
      </c>
      <c r="H44" s="11">
        <f>'Enrollment - Base'!O57</f>
        <v>30358.999999999993</v>
      </c>
      <c r="I44" s="12">
        <v>898287.71999999974</v>
      </c>
      <c r="J44" s="38">
        <f t="shared" si="1"/>
        <v>29.588844164827563</v>
      </c>
      <c r="L44" s="57"/>
    </row>
    <row r="45" spans="2:12" x14ac:dyDescent="0.25">
      <c r="B45" s="2">
        <v>43101</v>
      </c>
      <c r="C45" s="3">
        <f>'Enrollment - Base'!D58</f>
        <v>203817</v>
      </c>
      <c r="D45" s="4">
        <v>104415587.25</v>
      </c>
      <c r="E45" s="5">
        <f t="shared" si="0"/>
        <v>512.30067781392131</v>
      </c>
      <c r="G45" s="2">
        <v>43101</v>
      </c>
      <c r="H45" s="3">
        <f>'Enrollment - Base'!O58</f>
        <v>46048</v>
      </c>
      <c r="I45" s="4">
        <v>1717604.81</v>
      </c>
      <c r="J45" s="5">
        <f t="shared" si="1"/>
        <v>37.300312934329398</v>
      </c>
    </row>
    <row r="46" spans="2:12" x14ac:dyDescent="0.25">
      <c r="B46" s="6">
        <v>43132</v>
      </c>
      <c r="C46" s="7">
        <f>'Enrollment - Base'!D59</f>
        <v>212604</v>
      </c>
      <c r="D46" s="8">
        <v>107689996.94</v>
      </c>
      <c r="E46" s="9">
        <f t="shared" si="0"/>
        <v>506.52855515418338</v>
      </c>
      <c r="G46" s="6">
        <v>43132</v>
      </c>
      <c r="H46" s="7">
        <f>'Enrollment - Base'!O59</f>
        <v>48005</v>
      </c>
      <c r="I46" s="8">
        <v>1783480.43</v>
      </c>
      <c r="J46" s="9">
        <f t="shared" si="1"/>
        <v>37.15197229455265</v>
      </c>
    </row>
    <row r="47" spans="2:12" x14ac:dyDescent="0.25">
      <c r="B47" s="6">
        <v>43160</v>
      </c>
      <c r="C47" s="7">
        <f>'Enrollment - Base'!D60</f>
        <v>208113</v>
      </c>
      <c r="D47" s="8">
        <v>105508288.43000002</v>
      </c>
      <c r="E47" s="9">
        <f t="shared" si="0"/>
        <v>506.97596224166688</v>
      </c>
      <c r="G47" s="6">
        <v>43160</v>
      </c>
      <c r="H47" s="7">
        <f>'Enrollment - Base'!O60</f>
        <v>46206</v>
      </c>
      <c r="I47" s="8">
        <v>1715792.65</v>
      </c>
      <c r="J47" s="9">
        <f t="shared" si="1"/>
        <v>37.133546509111369</v>
      </c>
    </row>
    <row r="48" spans="2:12" x14ac:dyDescent="0.25">
      <c r="B48" s="6">
        <v>43191</v>
      </c>
      <c r="C48" s="7">
        <f>'Enrollment - Base'!D61</f>
        <v>204467</v>
      </c>
      <c r="D48" s="8">
        <v>103652638.76000002</v>
      </c>
      <c r="E48" s="9">
        <f t="shared" si="0"/>
        <v>506.94067384956998</v>
      </c>
      <c r="G48" s="6">
        <v>43191</v>
      </c>
      <c r="H48" s="7">
        <f>'Enrollment - Base'!O61</f>
        <v>45019</v>
      </c>
      <c r="I48" s="8">
        <v>1672847.0900000003</v>
      </c>
      <c r="J48" s="9">
        <f t="shared" si="1"/>
        <v>37.15869055287768</v>
      </c>
    </row>
    <row r="49" spans="2:12" x14ac:dyDescent="0.25">
      <c r="B49" s="6">
        <v>43221</v>
      </c>
      <c r="C49" s="7">
        <f>'Enrollment - Base'!D62</f>
        <v>201392</v>
      </c>
      <c r="D49" s="8">
        <v>102058726.16000003</v>
      </c>
      <c r="E49" s="9">
        <f t="shared" si="0"/>
        <v>506.76653571144846</v>
      </c>
      <c r="G49" s="6">
        <v>43221</v>
      </c>
      <c r="H49" s="7">
        <f>'Enrollment - Base'!O62</f>
        <v>44189</v>
      </c>
      <c r="I49" s="8">
        <v>1642412.1100000003</v>
      </c>
      <c r="J49" s="9">
        <f t="shared" si="1"/>
        <v>37.167894951232213</v>
      </c>
    </row>
    <row r="50" spans="2:12" x14ac:dyDescent="0.25">
      <c r="B50" s="6">
        <v>43252</v>
      </c>
      <c r="C50" s="7">
        <f>'Enrollment - Base'!D63</f>
        <v>199100</v>
      </c>
      <c r="D50" s="8">
        <v>100820905.84000002</v>
      </c>
      <c r="E50" s="9">
        <f t="shared" si="0"/>
        <v>506.3832538422904</v>
      </c>
      <c r="G50" s="6">
        <v>43252</v>
      </c>
      <c r="H50" s="7">
        <f>'Enrollment - Base'!O63</f>
        <v>43969</v>
      </c>
      <c r="I50" s="8">
        <v>1637999.6200000003</v>
      </c>
      <c r="J50" s="9">
        <f t="shared" si="1"/>
        <v>37.253510882667342</v>
      </c>
    </row>
    <row r="51" spans="2:12" x14ac:dyDescent="0.25">
      <c r="B51" s="6">
        <v>43282</v>
      </c>
      <c r="C51" s="7">
        <f>'Enrollment - Base'!D64</f>
        <v>196754</v>
      </c>
      <c r="D51" s="8">
        <v>99623304.640000001</v>
      </c>
      <c r="E51" s="9">
        <f t="shared" si="0"/>
        <v>506.33432936560376</v>
      </c>
      <c r="G51" s="6">
        <v>43282</v>
      </c>
      <c r="H51" s="7">
        <f>'Enrollment - Base'!O64</f>
        <v>43639</v>
      </c>
      <c r="I51" s="8">
        <v>1627592.9400000004</v>
      </c>
      <c r="J51" s="9">
        <f t="shared" si="1"/>
        <v>37.296751529595099</v>
      </c>
    </row>
    <row r="52" spans="2:12" x14ac:dyDescent="0.25">
      <c r="B52" s="6">
        <v>43313</v>
      </c>
      <c r="C52" s="7">
        <f>'Enrollment - Base'!D65</f>
        <v>194617</v>
      </c>
      <c r="D52" s="8">
        <v>98465618.620000005</v>
      </c>
      <c r="E52" s="9">
        <f t="shared" si="0"/>
        <v>505.94561944742753</v>
      </c>
      <c r="G52" s="6">
        <v>43313</v>
      </c>
      <c r="H52" s="7">
        <f>'Enrollment - Base'!O65</f>
        <v>43210</v>
      </c>
      <c r="I52" s="8">
        <v>1612003.3000000005</v>
      </c>
      <c r="J52" s="9">
        <f t="shared" si="1"/>
        <v>37.306255496412881</v>
      </c>
    </row>
    <row r="53" spans="2:12" x14ac:dyDescent="0.25">
      <c r="B53" s="6">
        <v>43344</v>
      </c>
      <c r="C53" s="7">
        <f>'Enrollment - Base'!D66</f>
        <v>192297</v>
      </c>
      <c r="D53" s="8">
        <v>97260575.720000029</v>
      </c>
      <c r="E53" s="9">
        <f t="shared" si="0"/>
        <v>505.78311528520999</v>
      </c>
      <c r="G53" s="6">
        <v>43344</v>
      </c>
      <c r="H53" s="7">
        <f>'Enrollment - Base'!O66</f>
        <v>42591</v>
      </c>
      <c r="I53" s="8">
        <v>1588328.4200000006</v>
      </c>
      <c r="J53" s="9">
        <f t="shared" si="1"/>
        <v>37.29258340964055</v>
      </c>
    </row>
    <row r="54" spans="2:12" x14ac:dyDescent="0.25">
      <c r="B54" s="6">
        <v>43374</v>
      </c>
      <c r="C54" s="7">
        <f>'Enrollment - Base'!D67</f>
        <v>189674</v>
      </c>
      <c r="D54" s="8">
        <v>96025041.000000015</v>
      </c>
      <c r="E54" s="9">
        <f t="shared" si="0"/>
        <v>506.26359437772186</v>
      </c>
      <c r="G54" s="6">
        <v>43374</v>
      </c>
      <c r="H54" s="7">
        <f>'Enrollment - Base'!O67</f>
        <v>41146</v>
      </c>
      <c r="I54" s="8">
        <v>1533442.6600000006</v>
      </c>
      <c r="J54" s="9">
        <f t="shared" si="1"/>
        <v>37.268328877655193</v>
      </c>
    </row>
    <row r="55" spans="2:12" x14ac:dyDescent="0.25">
      <c r="B55" s="6">
        <v>43405</v>
      </c>
      <c r="C55" s="7">
        <f>'Enrollment - Base'!D68</f>
        <v>185924</v>
      </c>
      <c r="D55" s="8">
        <v>94329318.25000003</v>
      </c>
      <c r="E55" s="9">
        <f t="shared" si="0"/>
        <v>507.35417832017401</v>
      </c>
      <c r="G55" s="6">
        <v>43405</v>
      </c>
      <c r="H55" s="7">
        <f>'Enrollment - Base'!O68</f>
        <v>39097</v>
      </c>
      <c r="I55" s="8">
        <v>1454756.7700000007</v>
      </c>
      <c r="J55" s="9">
        <f t="shared" si="1"/>
        <v>37.208910402332677</v>
      </c>
    </row>
    <row r="56" spans="2:12" ht="15.75" thickBot="1" x14ac:dyDescent="0.3">
      <c r="B56" s="10">
        <v>43435</v>
      </c>
      <c r="C56" s="11">
        <f>'Enrollment - Base'!D69</f>
        <v>178335</v>
      </c>
      <c r="D56" s="12">
        <v>90788792.950000003</v>
      </c>
      <c r="E56" s="9">
        <f t="shared" si="0"/>
        <v>509.09127737123953</v>
      </c>
      <c r="G56" s="10">
        <v>43435</v>
      </c>
      <c r="H56" s="11">
        <f>'Enrollment - Base'!O69</f>
        <v>36789</v>
      </c>
      <c r="I56" s="12">
        <v>1369582.9500000004</v>
      </c>
      <c r="J56" s="9">
        <f t="shared" si="1"/>
        <v>37.228055940634441</v>
      </c>
      <c r="L56" s="57"/>
    </row>
    <row r="57" spans="2:12" x14ac:dyDescent="0.25">
      <c r="B57" s="2">
        <v>43466</v>
      </c>
      <c r="C57" s="3">
        <f>'Enrollment - Base'!D70</f>
        <v>202879</v>
      </c>
      <c r="D57" s="4">
        <v>113871704.72999999</v>
      </c>
      <c r="E57" s="5">
        <f t="shared" si="0"/>
        <v>561.27891368746884</v>
      </c>
      <c r="G57" s="2">
        <v>43466</v>
      </c>
      <c r="H57" s="3">
        <f>'Enrollment - Base'!O70</f>
        <v>44319</v>
      </c>
      <c r="I57" s="4">
        <v>1562982.94</v>
      </c>
      <c r="J57" s="5">
        <f t="shared" si="1"/>
        <v>35.266656287371106</v>
      </c>
    </row>
    <row r="58" spans="2:12" x14ac:dyDescent="0.25">
      <c r="B58" s="6">
        <v>43497</v>
      </c>
      <c r="C58" s="7">
        <f>'Enrollment - Base'!D71</f>
        <v>199603</v>
      </c>
      <c r="D58" s="8">
        <v>112221131.15000001</v>
      </c>
      <c r="E58" s="9">
        <f t="shared" si="0"/>
        <v>562.2216657565267</v>
      </c>
      <c r="G58" s="6">
        <v>43497</v>
      </c>
      <c r="H58" s="7">
        <f>'Enrollment - Base'!O71</f>
        <v>41968</v>
      </c>
      <c r="I58" s="8">
        <v>1484897.98</v>
      </c>
      <c r="J58" s="9">
        <f t="shared" si="1"/>
        <v>35.381671273351124</v>
      </c>
    </row>
    <row r="59" spans="2:12" x14ac:dyDescent="0.25">
      <c r="B59" s="6">
        <v>43525</v>
      </c>
      <c r="C59" s="7">
        <f>'Enrollment - Base'!D72</f>
        <v>197384</v>
      </c>
      <c r="D59" s="8">
        <v>111043168.22</v>
      </c>
      <c r="E59" s="9">
        <f t="shared" si="0"/>
        <v>562.57431311555138</v>
      </c>
      <c r="G59" s="6">
        <v>43525</v>
      </c>
      <c r="H59" s="7">
        <f>'Enrollment - Base'!O72</f>
        <v>40867</v>
      </c>
      <c r="I59" s="8">
        <v>1446863.3199999998</v>
      </c>
      <c r="J59" s="9">
        <f t="shared" si="1"/>
        <v>35.404197029388008</v>
      </c>
    </row>
    <row r="60" spans="2:12" x14ac:dyDescent="0.25">
      <c r="B60" s="6">
        <v>43556</v>
      </c>
      <c r="C60" s="7">
        <f>'Enrollment - Base'!D73</f>
        <v>194816</v>
      </c>
      <c r="D60" s="8">
        <v>109697321.67999996</v>
      </c>
      <c r="E60" s="9">
        <f t="shared" si="0"/>
        <v>563.08168569316672</v>
      </c>
      <c r="G60" s="6">
        <v>43556</v>
      </c>
      <c r="H60" s="7">
        <f>'Enrollment - Base'!O73</f>
        <v>40112</v>
      </c>
      <c r="I60" s="8">
        <v>1421521.9899999995</v>
      </c>
      <c r="J60" s="9">
        <f t="shared" si="1"/>
        <v>35.438821051057026</v>
      </c>
    </row>
    <row r="61" spans="2:12" x14ac:dyDescent="0.25">
      <c r="B61" s="6">
        <v>43586</v>
      </c>
      <c r="C61" s="7">
        <f>'Enrollment - Base'!D74</f>
        <v>191840</v>
      </c>
      <c r="D61" s="8">
        <v>108062323.53000002</v>
      </c>
      <c r="E61" s="9">
        <f t="shared" si="0"/>
        <v>563.29401339658057</v>
      </c>
      <c r="G61" s="6">
        <v>43586</v>
      </c>
      <c r="H61" s="7">
        <f>'Enrollment - Base'!O74</f>
        <v>39168</v>
      </c>
      <c r="I61" s="8">
        <v>1388921.8899999994</v>
      </c>
      <c r="J61" s="9">
        <f t="shared" si="1"/>
        <v>35.460628319035933</v>
      </c>
    </row>
    <row r="62" spans="2:12" x14ac:dyDescent="0.25">
      <c r="B62" s="6">
        <v>43617</v>
      </c>
      <c r="C62" s="7">
        <f>'Enrollment - Base'!D75</f>
        <v>189269</v>
      </c>
      <c r="D62" s="8">
        <v>106599876.75999999</v>
      </c>
      <c r="E62" s="9">
        <f t="shared" si="0"/>
        <v>563.21889353248548</v>
      </c>
      <c r="G62" s="6">
        <v>43617</v>
      </c>
      <c r="H62" s="7">
        <f>'Enrollment - Base'!O75</f>
        <v>38413</v>
      </c>
      <c r="I62" s="8">
        <v>1363508.3499999999</v>
      </c>
      <c r="J62" s="9">
        <f t="shared" si="1"/>
        <v>35.496013068492431</v>
      </c>
    </row>
    <row r="63" spans="2:12" x14ac:dyDescent="0.25">
      <c r="B63" s="6">
        <v>43647</v>
      </c>
      <c r="C63" s="7">
        <f>'Enrollment - Base'!D76</f>
        <v>186831</v>
      </c>
      <c r="D63" s="8">
        <v>105227238.89</v>
      </c>
      <c r="E63" s="9">
        <f t="shared" si="0"/>
        <v>563.22151511258835</v>
      </c>
      <c r="G63" s="6">
        <v>43647</v>
      </c>
      <c r="H63" s="7">
        <f>'Enrollment - Base'!O76</f>
        <v>37765</v>
      </c>
      <c r="I63" s="8">
        <v>1341521.3699999989</v>
      </c>
      <c r="J63" s="9">
        <f t="shared" si="1"/>
        <v>35.522874884151967</v>
      </c>
    </row>
    <row r="64" spans="2:12" x14ac:dyDescent="0.25">
      <c r="B64" s="6">
        <v>43678</v>
      </c>
      <c r="C64" s="7">
        <f>'Enrollment - Base'!D77</f>
        <v>184342</v>
      </c>
      <c r="D64" s="8">
        <v>103694209.84999999</v>
      </c>
      <c r="E64" s="9">
        <f t="shared" si="0"/>
        <v>562.50995351032316</v>
      </c>
      <c r="G64" s="6">
        <v>43678</v>
      </c>
      <c r="H64" s="7">
        <f>'Enrollment - Base'!O77</f>
        <v>37155</v>
      </c>
      <c r="I64" s="8">
        <v>1321640.1499999997</v>
      </c>
      <c r="J64" s="9">
        <f t="shared" si="1"/>
        <v>35.570990445431292</v>
      </c>
    </row>
    <row r="65" spans="2:10" x14ac:dyDescent="0.25">
      <c r="B65" s="6">
        <v>43709</v>
      </c>
      <c r="C65" s="7">
        <f>'Enrollment - Base'!D78</f>
        <v>182127</v>
      </c>
      <c r="D65" s="8">
        <v>102453317.52999999</v>
      </c>
      <c r="E65" s="9">
        <f t="shared" si="0"/>
        <v>562.53777600245974</v>
      </c>
      <c r="G65" s="6">
        <v>43709</v>
      </c>
      <c r="H65" s="7">
        <f>'Enrollment - Base'!O78</f>
        <v>36382</v>
      </c>
      <c r="I65" s="8">
        <v>1295183.5899999996</v>
      </c>
      <c r="J65" s="9">
        <f t="shared" si="1"/>
        <v>35.599570941674443</v>
      </c>
    </row>
    <row r="66" spans="2:10" x14ac:dyDescent="0.25">
      <c r="B66" s="6">
        <v>43739</v>
      </c>
      <c r="C66" s="7">
        <f>'Enrollment - Base'!D79</f>
        <v>179853</v>
      </c>
      <c r="D66" s="8">
        <v>101194730.33</v>
      </c>
      <c r="E66" s="9">
        <f t="shared" si="0"/>
        <v>562.6524457751608</v>
      </c>
      <c r="G66" s="6">
        <v>43739</v>
      </c>
      <c r="H66" s="7">
        <f>'Enrollment - Base'!O79</f>
        <v>35762</v>
      </c>
      <c r="I66" s="8">
        <v>1274483.7799999991</v>
      </c>
      <c r="J66" s="9">
        <f t="shared" si="1"/>
        <v>35.637933560762797</v>
      </c>
    </row>
    <row r="67" spans="2:10" x14ac:dyDescent="0.25">
      <c r="B67" s="6">
        <v>43770</v>
      </c>
      <c r="C67" s="7">
        <f>'Enrollment - Base'!D80</f>
        <v>176825</v>
      </c>
      <c r="D67" s="8">
        <v>99567780.279999986</v>
      </c>
      <c r="E67" s="9">
        <f t="shared" si="0"/>
        <v>563.08655608652612</v>
      </c>
      <c r="G67" s="6">
        <v>43770</v>
      </c>
      <c r="H67" s="7">
        <f>'Enrollment - Base'!O80</f>
        <v>34867</v>
      </c>
      <c r="I67" s="8">
        <v>1243320.1899999995</v>
      </c>
      <c r="J67" s="9">
        <f t="shared" si="1"/>
        <v>35.65893796426419</v>
      </c>
    </row>
    <row r="68" spans="2:10" ht="15.75" thickBot="1" x14ac:dyDescent="0.3">
      <c r="B68" s="10">
        <v>43800</v>
      </c>
      <c r="C68" s="11">
        <f>'Enrollment - Base'!D81</f>
        <v>170177</v>
      </c>
      <c r="D68" s="12">
        <v>96168721.920000002</v>
      </c>
      <c r="E68" s="38">
        <f t="shared" si="0"/>
        <v>565.10998501560141</v>
      </c>
      <c r="G68" s="10">
        <v>43800</v>
      </c>
      <c r="H68" s="11">
        <f>'Enrollment - Base'!O81</f>
        <v>32434.999999999996</v>
      </c>
      <c r="I68" s="12">
        <v>1156430.4799999997</v>
      </c>
      <c r="J68" s="38">
        <f t="shared" si="1"/>
        <v>35.653783875443189</v>
      </c>
    </row>
    <row r="69" spans="2:10" x14ac:dyDescent="0.25">
      <c r="B69" s="2">
        <v>43831</v>
      </c>
      <c r="C69" s="3">
        <f>'Enrollment - Base'!D82</f>
        <v>193581</v>
      </c>
      <c r="D69" s="4">
        <v>102223498.18856372</v>
      </c>
      <c r="E69" s="5">
        <f t="shared" si="0"/>
        <v>528.06576156008964</v>
      </c>
      <c r="G69" s="2">
        <v>43831</v>
      </c>
      <c r="H69" s="3">
        <f>'Enrollment - Base'!O82</f>
        <v>44195</v>
      </c>
      <c r="I69" s="4">
        <v>1491019.7</v>
      </c>
      <c r="J69" s="5">
        <f t="shared" si="1"/>
        <v>33.737293811517141</v>
      </c>
    </row>
    <row r="70" spans="2:10" x14ac:dyDescent="0.25">
      <c r="B70" s="6">
        <v>43862</v>
      </c>
      <c r="C70" s="7">
        <f>'Enrollment - Base'!D83</f>
        <v>194700</v>
      </c>
      <c r="D70" s="8">
        <v>102533925.74037959</v>
      </c>
      <c r="E70" s="9">
        <f t="shared" si="0"/>
        <v>526.62519640667483</v>
      </c>
      <c r="G70" s="6">
        <v>43862</v>
      </c>
      <c r="H70" s="7">
        <f>'Enrollment - Base'!O83</f>
        <v>44261</v>
      </c>
      <c r="I70" s="8">
        <v>1485149.9057226263</v>
      </c>
      <c r="J70" s="9">
        <f t="shared" si="1"/>
        <v>33.554368534886834</v>
      </c>
    </row>
    <row r="71" spans="2:10" x14ac:dyDescent="0.25">
      <c r="B71" s="6">
        <v>43891</v>
      </c>
      <c r="C71" s="7">
        <f>'Enrollment - Base'!D84</f>
        <v>193067</v>
      </c>
      <c r="D71" s="8">
        <v>101572946.08847332</v>
      </c>
      <c r="E71" s="9">
        <f t="shared" si="0"/>
        <v>526.10205829309677</v>
      </c>
      <c r="G71" s="6">
        <v>43891</v>
      </c>
      <c r="H71" s="7">
        <f>'Enrollment - Base'!O84</f>
        <v>42482</v>
      </c>
      <c r="I71" s="8">
        <v>1436252.6881954339</v>
      </c>
      <c r="J71" s="9">
        <f t="shared" si="1"/>
        <v>33.808499792745963</v>
      </c>
    </row>
    <row r="72" spans="2:10" x14ac:dyDescent="0.25">
      <c r="B72" s="6">
        <v>43922</v>
      </c>
      <c r="C72" s="7">
        <f>'Enrollment - Base'!D85</f>
        <v>194781</v>
      </c>
      <c r="D72" s="8">
        <v>102199729.83269465</v>
      </c>
      <c r="E72" s="9">
        <f t="shared" si="0"/>
        <v>524.69044636127057</v>
      </c>
      <c r="G72" s="6">
        <v>43922</v>
      </c>
      <c r="H72" s="7">
        <f>'Enrollment - Base'!O85</f>
        <v>42232</v>
      </c>
      <c r="I72" s="8">
        <v>1424535.5473147677</v>
      </c>
      <c r="J72" s="9">
        <f t="shared" si="1"/>
        <v>33.731188371726837</v>
      </c>
    </row>
    <row r="73" spans="2:10" x14ac:dyDescent="0.25">
      <c r="B73" s="6">
        <v>43952</v>
      </c>
      <c r="C73" s="7">
        <f>'Enrollment - Base'!D86</f>
        <v>194899</v>
      </c>
      <c r="D73" s="8">
        <v>102067302.08376758</v>
      </c>
      <c r="E73" s="9">
        <f t="shared" si="0"/>
        <v>523.69330824564304</v>
      </c>
      <c r="G73" s="6">
        <v>43952</v>
      </c>
      <c r="H73" s="7">
        <f>'Enrollment - Base'!O86</f>
        <v>42163</v>
      </c>
      <c r="I73" s="8">
        <v>1420578.6490842663</v>
      </c>
      <c r="J73" s="9">
        <f t="shared" si="1"/>
        <v>33.692542017509815</v>
      </c>
    </row>
    <row r="74" spans="2:10" x14ac:dyDescent="0.25">
      <c r="B74" s="6">
        <v>43983</v>
      </c>
      <c r="C74" s="7">
        <f>'Enrollment - Base'!D87</f>
        <v>194211</v>
      </c>
      <c r="D74" s="8">
        <v>101557972.74662608</v>
      </c>
      <c r="E74" s="9">
        <f t="shared" si="0"/>
        <v>522.92595551552733</v>
      </c>
      <c r="G74" s="6">
        <v>43983</v>
      </c>
      <c r="H74" s="7">
        <f>'Enrollment - Base'!O87</f>
        <v>41978</v>
      </c>
      <c r="I74" s="8">
        <v>1412504.2976770632</v>
      </c>
      <c r="J74" s="9">
        <f t="shared" si="1"/>
        <v>33.648680205752136</v>
      </c>
    </row>
    <row r="75" spans="2:10" x14ac:dyDescent="0.25">
      <c r="B75" s="6">
        <v>44013</v>
      </c>
      <c r="C75" s="7">
        <f>'Enrollment - Base'!D88</f>
        <v>192509</v>
      </c>
      <c r="D75" s="8">
        <v>100494710.52224278</v>
      </c>
      <c r="E75" s="9">
        <f t="shared" ref="E75:E78" si="2">D75/C75</f>
        <v>522.02603785923145</v>
      </c>
      <c r="G75" s="6">
        <v>44013</v>
      </c>
      <c r="H75" s="7">
        <f>'Enrollment - Base'!O88</f>
        <v>41606</v>
      </c>
      <c r="I75" s="8">
        <v>1400539.3948972898</v>
      </c>
      <c r="J75" s="9">
        <f t="shared" ref="J75:J78" si="3">I75/H75</f>
        <v>33.661957287345331</v>
      </c>
    </row>
    <row r="76" spans="2:10" x14ac:dyDescent="0.25">
      <c r="B76" s="6">
        <v>44044</v>
      </c>
      <c r="C76" s="7">
        <f>'Enrollment - Base'!D89</f>
        <v>191021</v>
      </c>
      <c r="D76" s="8">
        <v>99609990.804633483</v>
      </c>
      <c r="E76" s="9">
        <f t="shared" si="2"/>
        <v>521.46094306193288</v>
      </c>
      <c r="G76" s="6">
        <v>44044</v>
      </c>
      <c r="H76" s="7">
        <f>'Enrollment - Base'!O89</f>
        <v>41131</v>
      </c>
      <c r="I76" s="8">
        <v>1383291.3238483453</v>
      </c>
      <c r="J76" s="9">
        <f t="shared" si="3"/>
        <v>33.631356491413904</v>
      </c>
    </row>
    <row r="77" spans="2:10" x14ac:dyDescent="0.25">
      <c r="B77" s="6">
        <v>44075</v>
      </c>
      <c r="C77" s="7">
        <f>'Enrollment - Base'!D90</f>
        <v>189807</v>
      </c>
      <c r="D77" s="8">
        <v>98884121.416290253</v>
      </c>
      <c r="E77" s="9">
        <f t="shared" si="2"/>
        <v>520.97194211114584</v>
      </c>
      <c r="G77" s="6">
        <v>44075</v>
      </c>
      <c r="H77" s="7">
        <f>'Enrollment - Base'!O90</f>
        <v>40689</v>
      </c>
      <c r="I77" s="8">
        <v>1366173.6619576947</v>
      </c>
      <c r="J77" s="9">
        <f t="shared" si="3"/>
        <v>33.575995034473557</v>
      </c>
    </row>
    <row r="78" spans="2:10" x14ac:dyDescent="0.25">
      <c r="B78" s="6">
        <v>44105</v>
      </c>
      <c r="C78" s="7">
        <f>'Enrollment - Base'!D91</f>
        <v>188209</v>
      </c>
      <c r="D78" s="8">
        <v>98030399.882232636</v>
      </c>
      <c r="E78" s="9">
        <f t="shared" si="2"/>
        <v>520.85925690180932</v>
      </c>
      <c r="G78" s="6">
        <v>44105</v>
      </c>
      <c r="H78" s="7">
        <f>'Enrollment - Base'!O91</f>
        <v>39225</v>
      </c>
      <c r="I78" s="8">
        <v>1323732.8422430968</v>
      </c>
      <c r="J78" s="9">
        <f t="shared" si="3"/>
        <v>33.747172523724586</v>
      </c>
    </row>
    <row r="79" spans="2:10" x14ac:dyDescent="0.25">
      <c r="B79" s="6">
        <v>44136</v>
      </c>
      <c r="C79" s="7">
        <f>'Enrollment - Base'!D92</f>
        <v>185713</v>
      </c>
      <c r="D79" s="8">
        <v>96680801.703605801</v>
      </c>
      <c r="E79" s="9">
        <f t="shared" ref="E79:E92" si="4">D79/C79</f>
        <v>520.59253635235984</v>
      </c>
      <c r="G79" s="6">
        <v>44136</v>
      </c>
      <c r="H79" s="7">
        <f>'Enrollment - Base'!O92</f>
        <v>37454</v>
      </c>
      <c r="I79" s="8">
        <v>1264380.1720707326</v>
      </c>
      <c r="J79" s="9">
        <f t="shared" ref="J79:J92" si="5">I79/H79</f>
        <v>33.758214665208861</v>
      </c>
    </row>
    <row r="80" spans="2:10" ht="15.75" thickBot="1" x14ac:dyDescent="0.3">
      <c r="B80" s="10">
        <v>44166</v>
      </c>
      <c r="C80" s="11">
        <f>'Enrollment - Base'!D93</f>
        <v>181209</v>
      </c>
      <c r="D80" s="12">
        <v>94377397.1738974</v>
      </c>
      <c r="E80" s="38">
        <f t="shared" si="4"/>
        <v>520.8206941923271</v>
      </c>
      <c r="G80" s="10">
        <v>44166</v>
      </c>
      <c r="H80" s="11">
        <f>'Enrollment - Base'!O93</f>
        <v>36293</v>
      </c>
      <c r="I80" s="12">
        <v>1225790.096808299</v>
      </c>
      <c r="J80" s="38">
        <f t="shared" si="5"/>
        <v>33.774835279759152</v>
      </c>
    </row>
    <row r="81" spans="2:10" x14ac:dyDescent="0.25">
      <c r="B81" s="2">
        <v>44197</v>
      </c>
      <c r="C81" s="3">
        <f>'Enrollment - Base'!D94</f>
        <v>195750.68948718777</v>
      </c>
      <c r="D81" s="4">
        <v>100517442.60723262</v>
      </c>
      <c r="E81" s="5">
        <f t="shared" si="4"/>
        <v>513.49725955275198</v>
      </c>
      <c r="G81" s="2">
        <v>44197</v>
      </c>
      <c r="H81" s="3">
        <f>'Enrollment - Base'!O94</f>
        <v>46421.173629074423</v>
      </c>
      <c r="I81" s="4">
        <v>1531477.5103731549</v>
      </c>
      <c r="J81" s="5">
        <f t="shared" si="5"/>
        <v>32.990926136644738</v>
      </c>
    </row>
    <row r="82" spans="2:10" x14ac:dyDescent="0.25">
      <c r="B82" s="6">
        <v>44228</v>
      </c>
      <c r="C82" s="7">
        <f>'Enrollment - Base'!D95</f>
        <v>197404.4053061083</v>
      </c>
      <c r="D82" s="8">
        <v>101090092.66877913</v>
      </c>
      <c r="E82" s="13">
        <f t="shared" si="4"/>
        <v>512.09643732125517</v>
      </c>
      <c r="G82" s="6">
        <v>44228</v>
      </c>
      <c r="H82" s="7">
        <f>'Enrollment - Base'!O95</f>
        <v>46410.252784252349</v>
      </c>
      <c r="I82" s="8">
        <v>1522815.4282412142</v>
      </c>
      <c r="J82" s="13">
        <f t="shared" si="5"/>
        <v>32.812047702483682</v>
      </c>
    </row>
    <row r="83" spans="2:10" x14ac:dyDescent="0.25">
      <c r="B83" s="6">
        <v>44256</v>
      </c>
      <c r="C83" s="7">
        <f>'Enrollment - Base'!D96</f>
        <v>195690.33223334115</v>
      </c>
      <c r="D83" s="8">
        <v>100112773.19532885</v>
      </c>
      <c r="E83" s="13">
        <f t="shared" si="4"/>
        <v>511.58773176364366</v>
      </c>
      <c r="G83" s="6">
        <v>44256</v>
      </c>
      <c r="H83" s="7">
        <f>'Enrollment - Base'!O96</f>
        <v>44500.561256297042</v>
      </c>
      <c r="I83" s="8">
        <v>1471213.3345220801</v>
      </c>
      <c r="J83" s="13">
        <f t="shared" si="5"/>
        <v>33.060556833176939</v>
      </c>
    </row>
    <row r="84" spans="2:10" x14ac:dyDescent="0.25">
      <c r="B84" s="6">
        <v>44287</v>
      </c>
      <c r="C84" s="7">
        <f>'Enrollment - Base'!D97</f>
        <v>195753.6518432973</v>
      </c>
      <c r="D84" s="8">
        <v>99876461.999544382</v>
      </c>
      <c r="E84" s="13">
        <f t="shared" si="4"/>
        <v>510.21506397998883</v>
      </c>
      <c r="G84" s="6">
        <v>44287</v>
      </c>
      <c r="H84" s="7">
        <f>'Enrollment - Base'!O97</f>
        <v>43978.222718326768</v>
      </c>
      <c r="I84" s="8">
        <v>1450619.7310775176</v>
      </c>
      <c r="J84" s="13">
        <f t="shared" si="5"/>
        <v>32.984955767050813</v>
      </c>
    </row>
    <row r="85" spans="2:10" x14ac:dyDescent="0.25">
      <c r="B85" s="6">
        <v>44317</v>
      </c>
      <c r="C85" s="7">
        <f>'Enrollment - Base'!D98</f>
        <v>196771.31406241516</v>
      </c>
      <c r="D85" s="8">
        <v>100204893.49081036</v>
      </c>
      <c r="E85" s="13">
        <f t="shared" si="4"/>
        <v>509.2454353332505</v>
      </c>
      <c r="G85" s="6">
        <v>44317</v>
      </c>
      <c r="H85" s="7">
        <f>'Enrollment - Base'!O98</f>
        <v>44048.479381604382</v>
      </c>
      <c r="I85" s="8">
        <v>1451272.4910197556</v>
      </c>
      <c r="J85" s="13">
        <f t="shared" si="5"/>
        <v>32.947164383291721</v>
      </c>
    </row>
    <row r="86" spans="2:10" x14ac:dyDescent="0.25">
      <c r="B86" s="6">
        <v>44348</v>
      </c>
      <c r="C86" s="7">
        <f>'Enrollment - Base'!D99</f>
        <v>199965.16862563381</v>
      </c>
      <c r="D86" s="8">
        <v>101682138.8032524</v>
      </c>
      <c r="E86" s="13">
        <f t="shared" si="4"/>
        <v>508.49925265543283</v>
      </c>
      <c r="G86" s="6">
        <v>44348</v>
      </c>
      <c r="H86" s="7">
        <f>'Enrollment - Base'!O99</f>
        <v>44556.130116373919</v>
      </c>
      <c r="I86" s="8">
        <v>1466087.0657497251</v>
      </c>
      <c r="J86" s="13">
        <f t="shared" si="5"/>
        <v>32.904272923176357</v>
      </c>
    </row>
    <row r="87" spans="2:10" x14ac:dyDescent="0.25">
      <c r="B87" s="6">
        <v>44378</v>
      </c>
      <c r="C87" s="7">
        <f>'Enrollment - Base'!D100</f>
        <v>197261.57288703375</v>
      </c>
      <c r="D87" s="8">
        <v>100134740.69249587</v>
      </c>
      <c r="E87" s="13">
        <f t="shared" si="4"/>
        <v>507.62416230879529</v>
      </c>
      <c r="G87" s="6">
        <v>44378</v>
      </c>
      <c r="H87" s="7">
        <f>'Enrollment - Base'!O100</f>
        <v>43875.249111431949</v>
      </c>
      <c r="I87" s="8">
        <v>1444252.8192124271</v>
      </c>
      <c r="J87" s="13">
        <f t="shared" si="5"/>
        <v>32.917256276867924</v>
      </c>
    </row>
    <row r="88" spans="2:10" x14ac:dyDescent="0.25">
      <c r="B88" s="6">
        <v>44409</v>
      </c>
      <c r="C88" s="7">
        <f>'Enrollment - Base'!D101</f>
        <v>194863.62074509292</v>
      </c>
      <c r="D88" s="8">
        <v>98810403.7653317</v>
      </c>
      <c r="E88" s="13">
        <f t="shared" si="4"/>
        <v>507.07465758623368</v>
      </c>
      <c r="G88" s="6">
        <v>44409</v>
      </c>
      <c r="H88" s="7">
        <f>'Enrollment - Base'!O101</f>
        <v>43134.779317494394</v>
      </c>
      <c r="I88" s="8">
        <v>1418587.8280074389</v>
      </c>
      <c r="J88" s="13">
        <f t="shared" si="5"/>
        <v>32.887332460098968</v>
      </c>
    </row>
    <row r="89" spans="2:10" x14ac:dyDescent="0.25">
      <c r="B89" s="6">
        <v>44440</v>
      </c>
      <c r="C89" s="7">
        <f>'Enrollment - Base'!D102</f>
        <v>192738.10829744389</v>
      </c>
      <c r="D89" s="8">
        <v>97640961.335147396</v>
      </c>
      <c r="E89" s="13">
        <f t="shared" si="4"/>
        <v>506.59914740089994</v>
      </c>
      <c r="G89" s="6">
        <v>44440</v>
      </c>
      <c r="H89" s="7">
        <f>'Enrollment - Base'!O102</f>
        <v>42459.05542655044</v>
      </c>
      <c r="I89" s="8">
        <v>1394066.4786304063</v>
      </c>
      <c r="J89" s="13">
        <f t="shared" si="5"/>
        <v>32.833195760607303</v>
      </c>
    </row>
    <row r="90" spans="2:10" x14ac:dyDescent="0.25">
      <c r="B90" s="6">
        <v>44470</v>
      </c>
      <c r="C90" s="7">
        <f>'Enrollment - Base'!D103</f>
        <v>190419.32256033178</v>
      </c>
      <c r="D90" s="8">
        <v>96445400.993478075</v>
      </c>
      <c r="E90" s="13">
        <f t="shared" si="4"/>
        <v>506.48957099887093</v>
      </c>
      <c r="G90" s="6">
        <v>44470</v>
      </c>
      <c r="H90" s="7">
        <f>'Enrollment - Base'!O103</f>
        <v>40763.87945971833</v>
      </c>
      <c r="I90" s="8">
        <v>1345231.922148474</v>
      </c>
      <c r="J90" s="13">
        <f t="shared" si="5"/>
        <v>33.00058630282706</v>
      </c>
    </row>
    <row r="91" spans="2:10" x14ac:dyDescent="0.25">
      <c r="B91" s="6">
        <v>44501</v>
      </c>
      <c r="C91" s="7">
        <f>'Enrollment - Base'!D104</f>
        <v>187423.73644821928</v>
      </c>
      <c r="D91" s="8">
        <v>94879557.245435864</v>
      </c>
      <c r="E91" s="13">
        <f t="shared" si="4"/>
        <v>506.23020884896738</v>
      </c>
      <c r="G91" s="6">
        <v>44501</v>
      </c>
      <c r="H91" s="7">
        <f>'Enrollment - Base'!O104</f>
        <v>38874.075044858953</v>
      </c>
      <c r="I91" s="8">
        <v>1283287.0251637325</v>
      </c>
      <c r="J91" s="13">
        <f t="shared" si="5"/>
        <v>33.011384159825703</v>
      </c>
    </row>
    <row r="92" spans="2:10" ht="15.75" thickBot="1" x14ac:dyDescent="0.3">
      <c r="B92" s="10">
        <v>44531</v>
      </c>
      <c r="C92" s="11">
        <f>'Enrollment - Base'!D105</f>
        <v>182596.97380849544</v>
      </c>
      <c r="D92" s="12">
        <v>92476615.757970229</v>
      </c>
      <c r="E92" s="14">
        <f t="shared" si="4"/>
        <v>506.45207217375963</v>
      </c>
      <c r="G92" s="10">
        <v>44531</v>
      </c>
      <c r="H92" s="11">
        <f>'Enrollment - Base'!O105</f>
        <v>37648.789382601797</v>
      </c>
      <c r="I92" s="12">
        <v>1243450.5521448492</v>
      </c>
      <c r="J92" s="14">
        <f t="shared" si="5"/>
        <v>33.02763707774016</v>
      </c>
    </row>
    <row r="93" spans="2:10" x14ac:dyDescent="0.25">
      <c r="B93" s="2">
        <v>44562</v>
      </c>
      <c r="C93" s="3">
        <f>'Enrollment - Base'!D106</f>
        <v>204710.26627645752</v>
      </c>
      <c r="D93" s="4">
        <v>107941140.51446615</v>
      </c>
      <c r="E93" s="15">
        <f t="shared" ref="E93:E104" si="6">D93/C93</f>
        <v>527.28738268892482</v>
      </c>
      <c r="G93" s="2">
        <v>44562</v>
      </c>
      <c r="H93" s="3">
        <f>'Enrollment - Base'!O106</f>
        <v>49574.275158268363</v>
      </c>
      <c r="I93" s="4">
        <v>1651856.262524375</v>
      </c>
      <c r="J93" s="15">
        <f t="shared" ref="J93:J104" si="7">I93/H93</f>
        <v>33.320835398011184</v>
      </c>
    </row>
    <row r="94" spans="2:10" x14ac:dyDescent="0.25">
      <c r="B94" s="6">
        <v>44593</v>
      </c>
      <c r="C94" s="7">
        <f>'Enrollment - Base'!D107</f>
        <v>202941.74235786675</v>
      </c>
      <c r="D94" s="8">
        <v>106716700.2945804</v>
      </c>
      <c r="E94" s="13">
        <f t="shared" si="6"/>
        <v>525.8489409556588</v>
      </c>
      <c r="G94" s="6">
        <v>44593</v>
      </c>
      <c r="H94" s="7">
        <f>'Enrollment - Base'!O107</f>
        <v>48585.337136376867</v>
      </c>
      <c r="I94" s="8">
        <v>1610126.2437576503</v>
      </c>
      <c r="J94" s="13">
        <f t="shared" si="7"/>
        <v>33.140168179508521</v>
      </c>
    </row>
    <row r="95" spans="2:10" x14ac:dyDescent="0.25">
      <c r="B95" s="6">
        <v>44621</v>
      </c>
      <c r="C95" s="7">
        <f>'Enrollment - Base'!D108</f>
        <v>201617.87878000055</v>
      </c>
      <c r="D95" s="8">
        <v>105915229.50807746</v>
      </c>
      <c r="E95" s="13">
        <f t="shared" si="6"/>
        <v>525.32657395750607</v>
      </c>
      <c r="G95" s="6">
        <v>44621</v>
      </c>
      <c r="H95" s="7">
        <f>'Enrollment - Base'!O108</f>
        <v>46513.345498331175</v>
      </c>
      <c r="I95" s="8">
        <v>1553134.6733722603</v>
      </c>
      <c r="J95" s="13">
        <f t="shared" si="7"/>
        <v>33.391162401508709</v>
      </c>
    </row>
    <row r="96" spans="2:10" x14ac:dyDescent="0.25">
      <c r="B96" s="6">
        <v>44652</v>
      </c>
      <c r="C96" s="7">
        <f>'Enrollment - Base'!D109</f>
        <v>198383.75281916367</v>
      </c>
      <c r="D96" s="8">
        <v>103936629.11028072</v>
      </c>
      <c r="E96" s="13">
        <f t="shared" si="6"/>
        <v>523.91704276823498</v>
      </c>
      <c r="G96" s="6">
        <v>44652</v>
      </c>
      <c r="H96" s="7">
        <f>'Enrollment - Base'!O109</f>
        <v>45124.364587523989</v>
      </c>
      <c r="I96" s="8">
        <v>1503309.4216351104</v>
      </c>
      <c r="J96" s="13">
        <f t="shared" si="7"/>
        <v>33.31480532472132</v>
      </c>
    </row>
    <row r="97" spans="2:10" x14ac:dyDescent="0.25">
      <c r="B97" s="6">
        <v>44682</v>
      </c>
      <c r="C97" s="7">
        <f>'Enrollment - Base'!D110</f>
        <v>195625.28497670108</v>
      </c>
      <c r="D97" s="8">
        <v>102296642.89776789</v>
      </c>
      <c r="E97" s="13">
        <f t="shared" si="6"/>
        <v>522.9213744529568</v>
      </c>
      <c r="G97" s="6">
        <v>44682</v>
      </c>
      <c r="H97" s="7">
        <f>'Enrollment - Base'!O110</f>
        <v>44225.119841381253</v>
      </c>
      <c r="I97" s="8">
        <v>1471663.2162176121</v>
      </c>
      <c r="J97" s="13">
        <f t="shared" si="7"/>
        <v>33.276636027124638</v>
      </c>
    </row>
    <row r="98" spans="2:10" x14ac:dyDescent="0.25">
      <c r="B98" s="6">
        <v>44713</v>
      </c>
      <c r="C98" s="7">
        <f>'Enrollment - Base'!D111</f>
        <v>195295.80730718275</v>
      </c>
      <c r="D98" s="8">
        <v>101974712.10865134</v>
      </c>
      <c r="E98" s="13">
        <f t="shared" si="6"/>
        <v>522.15515281520754</v>
      </c>
      <c r="G98" s="6">
        <v>44713</v>
      </c>
      <c r="H98" s="7">
        <f>'Enrollment - Base'!O111</f>
        <v>43764.411080417689</v>
      </c>
      <c r="I98" s="8">
        <v>1454436.4877772687</v>
      </c>
      <c r="J98" s="13">
        <f t="shared" si="7"/>
        <v>33.233315652408123</v>
      </c>
    </row>
    <row r="99" spans="2:10" x14ac:dyDescent="0.25">
      <c r="B99" s="6">
        <v>44743</v>
      </c>
      <c r="C99" s="7">
        <f>'Enrollment - Base'!D112</f>
        <v>194083.09697065785</v>
      </c>
      <c r="D99" s="8">
        <v>101167087.80217701</v>
      </c>
      <c r="E99" s="13">
        <f t="shared" si="6"/>
        <v>521.25656165447424</v>
      </c>
      <c r="G99" s="6">
        <v>44743</v>
      </c>
      <c r="H99" s="7">
        <f>'Enrollment - Base'!O112</f>
        <v>43281.918583600513</v>
      </c>
      <c r="I99" s="8">
        <v>1438969.2262326197</v>
      </c>
      <c r="J99" s="13">
        <f t="shared" si="7"/>
        <v>33.246428839636607</v>
      </c>
    </row>
    <row r="100" spans="2:10" x14ac:dyDescent="0.25">
      <c r="B100" s="6">
        <v>44774</v>
      </c>
      <c r="C100" s="7">
        <f>'Enrollment - Base'!D113</f>
        <v>192864.63967910182</v>
      </c>
      <c r="D100" s="8">
        <v>100423132.78799318</v>
      </c>
      <c r="E100" s="13">
        <f t="shared" si="6"/>
        <v>520.69229981754245</v>
      </c>
      <c r="G100" s="6">
        <v>44774</v>
      </c>
      <c r="H100" s="7">
        <f>'Enrollment - Base'!O113</f>
        <v>42710.119962874793</v>
      </c>
      <c r="I100" s="8">
        <v>1418668.1337760708</v>
      </c>
      <c r="J100" s="13">
        <f t="shared" si="7"/>
        <v>33.216205784699959</v>
      </c>
    </row>
    <row r="101" spans="2:10" x14ac:dyDescent="0.25">
      <c r="B101" s="6">
        <v>44805</v>
      </c>
      <c r="C101" s="7">
        <f>'Enrollment - Base'!D114</f>
        <v>191750.15681167162</v>
      </c>
      <c r="D101" s="8">
        <v>99749202.344511226</v>
      </c>
      <c r="E101" s="13">
        <f t="shared" si="6"/>
        <v>520.20401966336021</v>
      </c>
      <c r="G101" s="6">
        <v>44805</v>
      </c>
      <c r="H101" s="7">
        <f>'Enrollment - Base'!O114</f>
        <v>42051.84955079756</v>
      </c>
      <c r="I101" s="8">
        <v>1394503.5744809122</v>
      </c>
      <c r="J101" s="13">
        <f t="shared" si="7"/>
        <v>33.161527718213378</v>
      </c>
    </row>
    <row r="102" spans="2:10" x14ac:dyDescent="0.25">
      <c r="B102" s="6">
        <v>44835</v>
      </c>
      <c r="C102" s="7">
        <f>'Enrollment - Base'!D115</f>
        <v>190720.24826168985</v>
      </c>
      <c r="D102" s="8">
        <v>99191980.104480967</v>
      </c>
      <c r="E102" s="13">
        <f t="shared" si="6"/>
        <v>520.09150055414307</v>
      </c>
      <c r="G102" s="6">
        <v>44835</v>
      </c>
      <c r="H102" s="7">
        <f>'Enrollment - Base'!O115</f>
        <v>40853.56803882336</v>
      </c>
      <c r="I102" s="8">
        <v>1361673.6148220436</v>
      </c>
      <c r="J102" s="13">
        <f t="shared" si="7"/>
        <v>33.330592165855329</v>
      </c>
    </row>
    <row r="103" spans="2:10" x14ac:dyDescent="0.25">
      <c r="B103" s="6">
        <v>44866</v>
      </c>
      <c r="C103" s="7">
        <f>'Enrollment - Base'!D116</f>
        <v>189385.88155270671</v>
      </c>
      <c r="D103" s="8">
        <v>98447548.671400219</v>
      </c>
      <c r="E103" s="13">
        <f t="shared" si="6"/>
        <v>519.82517315580333</v>
      </c>
      <c r="G103" s="6">
        <v>44866</v>
      </c>
      <c r="H103" s="7">
        <f>'Enrollment - Base'!O116</f>
        <v>39555.412517382589</v>
      </c>
      <c r="I103" s="8">
        <v>1318836.7073938118</v>
      </c>
      <c r="J103" s="13">
        <f t="shared" si="7"/>
        <v>33.341498001423957</v>
      </c>
    </row>
    <row r="104" spans="2:10" ht="15.75" thickBot="1" x14ac:dyDescent="0.3">
      <c r="B104" s="10">
        <v>44896</v>
      </c>
      <c r="C104" s="11">
        <f>'Enrollment - Base'!D117</f>
        <v>186063.59687299276</v>
      </c>
      <c r="D104" s="12">
        <v>96762930.756001189</v>
      </c>
      <c r="E104" s="14">
        <f t="shared" si="6"/>
        <v>520.0529946868204</v>
      </c>
      <c r="G104" s="10">
        <v>44896</v>
      </c>
      <c r="H104" s="11">
        <f>'Enrollment - Base'!O117</f>
        <v>38562.326170809691</v>
      </c>
      <c r="I104" s="12">
        <v>1286358.7387793735</v>
      </c>
      <c r="J104" s="14">
        <f t="shared" si="7"/>
        <v>33.357913448517564</v>
      </c>
    </row>
    <row r="105" spans="2:10" x14ac:dyDescent="0.25">
      <c r="B105" s="2">
        <v>44927</v>
      </c>
      <c r="C105" s="3">
        <f>'Enrollment - Base'!D118</f>
        <v>208244.992583532</v>
      </c>
      <c r="D105" s="4">
        <v>112753802.20063968</v>
      </c>
      <c r="E105" s="15">
        <f t="shared" ref="E105:E128" si="8">D105/C105</f>
        <v>541.44784372383629</v>
      </c>
      <c r="G105" s="2">
        <v>44927</v>
      </c>
      <c r="H105" s="3">
        <f>'Enrollment - Base'!O118</f>
        <v>50002.756181635945</v>
      </c>
      <c r="I105" s="4">
        <v>1682794.9442569292</v>
      </c>
      <c r="J105" s="15">
        <f t="shared" ref="J105:J128" si="9">I105/H105</f>
        <v>33.654043751991296</v>
      </c>
    </row>
    <row r="106" spans="2:10" x14ac:dyDescent="0.25">
      <c r="B106" s="6">
        <v>44958</v>
      </c>
      <c r="C106" s="7">
        <f>'Enrollment - Base'!D119</f>
        <v>206434.58565339187</v>
      </c>
      <c r="D106" s="8">
        <v>111468642.62524264</v>
      </c>
      <c r="E106" s="13">
        <f t="shared" si="8"/>
        <v>539.97077220578194</v>
      </c>
      <c r="G106" s="6">
        <v>44958</v>
      </c>
      <c r="H106" s="7">
        <f>'Enrollment - Base'!O119</f>
        <v>49005.270557700547</v>
      </c>
      <c r="I106" s="8">
        <v>1640283.3370441587</v>
      </c>
      <c r="J106" s="13">
        <f t="shared" si="9"/>
        <v>33.471569861303607</v>
      </c>
    </row>
    <row r="107" spans="2:10" x14ac:dyDescent="0.25">
      <c r="B107" s="6">
        <v>44986</v>
      </c>
      <c r="C107" s="7">
        <f>'Enrollment - Base'!D120</f>
        <v>205087.83834238054</v>
      </c>
      <c r="D107" s="8">
        <v>110631430.28291342</v>
      </c>
      <c r="E107" s="13">
        <f t="shared" si="8"/>
        <v>539.43437688499887</v>
      </c>
      <c r="G107" s="6">
        <v>44986</v>
      </c>
      <c r="H107" s="7">
        <f>'Enrollment - Base'!O120</f>
        <v>46915.370254431939</v>
      </c>
      <c r="I107" s="8">
        <v>1582224.3347655742</v>
      </c>
      <c r="J107" s="13">
        <f t="shared" si="9"/>
        <v>33.725074025523796</v>
      </c>
    </row>
    <row r="108" spans="2:10" x14ac:dyDescent="0.25">
      <c r="B108" s="6">
        <v>45017</v>
      </c>
      <c r="C108" s="7">
        <f>'Enrollment - Base'!D121</f>
        <v>201802.75202486973</v>
      </c>
      <c r="D108" s="8">
        <v>108567255.60220088</v>
      </c>
      <c r="E108" s="13">
        <f t="shared" si="8"/>
        <v>537.9869923122817</v>
      </c>
      <c r="G108" s="6">
        <v>45017</v>
      </c>
      <c r="H108" s="7">
        <f>'Enrollment - Base'!O121</f>
        <v>45514.384085651734</v>
      </c>
      <c r="I108" s="8">
        <v>1531465.8737409625</v>
      </c>
      <c r="J108" s="13">
        <f t="shared" si="9"/>
        <v>33.647953377968534</v>
      </c>
    </row>
    <row r="109" spans="2:10" x14ac:dyDescent="0.25">
      <c r="B109" s="6">
        <v>45047</v>
      </c>
      <c r="C109" s="7">
        <f>'Enrollment - Base'!D122</f>
        <v>198997.02364830649</v>
      </c>
      <c r="D109" s="8">
        <v>106854354.22459145</v>
      </c>
      <c r="E109" s="13">
        <f t="shared" si="8"/>
        <v>536.96458502534392</v>
      </c>
      <c r="G109" s="6">
        <v>45047</v>
      </c>
      <c r="H109" s="7">
        <f>'Enrollment - Base'!O122</f>
        <v>44607.366975559038</v>
      </c>
      <c r="I109" s="8">
        <v>1499226.9461237981</v>
      </c>
      <c r="J109" s="13">
        <f t="shared" si="9"/>
        <v>33.609402387395882</v>
      </c>
    </row>
    <row r="110" spans="2:10" x14ac:dyDescent="0.25">
      <c r="B110" s="6">
        <v>45078</v>
      </c>
      <c r="C110" s="7">
        <f>'Enrollment - Base'!D123</f>
        <v>198658.56561027584</v>
      </c>
      <c r="D110" s="8">
        <v>106516309.9335591</v>
      </c>
      <c r="E110" s="13">
        <f t="shared" si="8"/>
        <v>536.1777862753753</v>
      </c>
      <c r="G110" s="6">
        <v>45078</v>
      </c>
      <c r="H110" s="7">
        <f>'Enrollment - Base'!O123</f>
        <v>44142.676210607686</v>
      </c>
      <c r="I110" s="8">
        <v>1481677.5671716637</v>
      </c>
      <c r="J110" s="13">
        <f t="shared" si="9"/>
        <v>33.565648808932202</v>
      </c>
    </row>
    <row r="111" spans="2:10" x14ac:dyDescent="0.25">
      <c r="B111" s="6">
        <v>45108</v>
      </c>
      <c r="C111" s="7">
        <f>'Enrollment - Base'!D124</f>
        <v>197429.29796683299</v>
      </c>
      <c r="D111" s="8">
        <v>105675031.35664752</v>
      </c>
      <c r="E111" s="13">
        <f t="shared" si="8"/>
        <v>535.25506317912516</v>
      </c>
      <c r="G111" s="6">
        <v>45108</v>
      </c>
      <c r="H111" s="7">
        <f>'Enrollment - Base'!O124</f>
        <v>43656.013428332102</v>
      </c>
      <c r="I111" s="8">
        <v>1465920.6093059361</v>
      </c>
      <c r="J111" s="13">
        <f t="shared" si="9"/>
        <v>33.578893128032973</v>
      </c>
    </row>
    <row r="112" spans="2:10" x14ac:dyDescent="0.25">
      <c r="B112" s="6">
        <v>45139</v>
      </c>
      <c r="C112" s="7">
        <f>'Enrollment - Base'!D125</f>
        <v>196193.7295100101</v>
      </c>
      <c r="D112" s="8">
        <v>104900009.44381863</v>
      </c>
      <c r="E112" s="13">
        <f t="shared" si="8"/>
        <v>534.67564792108442</v>
      </c>
      <c r="G112" s="6">
        <v>45139</v>
      </c>
      <c r="H112" s="7">
        <f>'Enrollment - Base'!O125</f>
        <v>43079.272630289895</v>
      </c>
      <c r="I112" s="8">
        <v>1445239.2845903309</v>
      </c>
      <c r="J112" s="13">
        <f t="shared" si="9"/>
        <v>33.548367842546959</v>
      </c>
    </row>
    <row r="113" spans="2:10" x14ac:dyDescent="0.25">
      <c r="B113" s="6">
        <v>45170</v>
      </c>
      <c r="C113" s="7">
        <f>'Enrollment - Base'!D126</f>
        <v>195061.01906362787</v>
      </c>
      <c r="D113" s="8">
        <v>104196574.50990288</v>
      </c>
      <c r="E113" s="13">
        <f t="shared" si="8"/>
        <v>534.17425485670469</v>
      </c>
      <c r="G113" s="6">
        <v>45170</v>
      </c>
      <c r="H113" s="7">
        <f>'Enrollment - Base'!O126</f>
        <v>42415.312646778308</v>
      </c>
      <c r="I113" s="8">
        <v>1420622.1316729535</v>
      </c>
      <c r="J113" s="13">
        <f t="shared" si="9"/>
        <v>33.493142995395509</v>
      </c>
    </row>
    <row r="114" spans="2:10" x14ac:dyDescent="0.25">
      <c r="B114" s="6">
        <v>45200</v>
      </c>
      <c r="C114" s="7">
        <f>'Enrollment - Base'!D127</f>
        <v>194013.18198649224</v>
      </c>
      <c r="D114" s="8">
        <v>103614430.4732789</v>
      </c>
      <c r="E114" s="13">
        <f t="shared" si="8"/>
        <v>534.05871401301397</v>
      </c>
      <c r="G114" s="6">
        <v>45200</v>
      </c>
      <c r="H114" s="7">
        <f>'Enrollment - Base'!O127</f>
        <v>41206.674132368986</v>
      </c>
      <c r="I114" s="8">
        <v>1387177.2785174642</v>
      </c>
      <c r="J114" s="13">
        <f t="shared" si="9"/>
        <v>33.663898087513886</v>
      </c>
    </row>
    <row r="115" spans="2:10" x14ac:dyDescent="0.25">
      <c r="B115" s="6">
        <v>45231</v>
      </c>
      <c r="C115" s="7">
        <f>'Enrollment - Base'!D128</f>
        <v>192654.03265147051</v>
      </c>
      <c r="D115" s="8">
        <v>102835877.96009384</v>
      </c>
      <c r="E115" s="13">
        <f t="shared" si="8"/>
        <v>533.78523431239944</v>
      </c>
      <c r="G115" s="6">
        <v>45231</v>
      </c>
      <c r="H115" s="7">
        <f>'Enrollment - Base'!O128</f>
        <v>39897.298376148348</v>
      </c>
      <c r="I115" s="8">
        <v>1343538.0510112711</v>
      </c>
      <c r="J115" s="13">
        <f t="shared" si="9"/>
        <v>33.674912981438197</v>
      </c>
    </row>
    <row r="116" spans="2:10" ht="15.75" thickBot="1" x14ac:dyDescent="0.3">
      <c r="B116" s="10">
        <v>45261</v>
      </c>
      <c r="C116" s="11">
        <f>'Enrollment - Base'!D129</f>
        <v>189279.04218828378</v>
      </c>
      <c r="D116" s="12">
        <v>101078637.77607708</v>
      </c>
      <c r="E116" s="14">
        <f t="shared" si="8"/>
        <v>534.01917405905897</v>
      </c>
      <c r="G116" s="10">
        <v>45261</v>
      </c>
      <c r="H116" s="11">
        <f>'Enrollment - Base'!O129</f>
        <v>38895.628572677429</v>
      </c>
      <c r="I116" s="12">
        <v>1310451.781567591</v>
      </c>
      <c r="J116" s="14">
        <f t="shared" si="9"/>
        <v>33.691492583002741</v>
      </c>
    </row>
    <row r="117" spans="2:10" x14ac:dyDescent="0.25">
      <c r="B117" s="2">
        <v>45292</v>
      </c>
      <c r="C117" s="3">
        <f>'Enrollment - Base'!D130</f>
        <v>211779.71889060643</v>
      </c>
      <c r="D117" s="4">
        <v>117747106.91389646</v>
      </c>
      <c r="E117" s="15">
        <f t="shared" si="8"/>
        <v>555.98858819298948</v>
      </c>
      <c r="G117" s="2">
        <v>45292</v>
      </c>
      <c r="H117" s="3">
        <f>'Enrollment - Base'!O130</f>
        <v>50434.940657788262</v>
      </c>
      <c r="I117" s="4">
        <v>1714313.0965215538</v>
      </c>
      <c r="J117" s="15">
        <f t="shared" si="9"/>
        <v>33.99058418951121</v>
      </c>
    </row>
    <row r="118" spans="2:10" x14ac:dyDescent="0.25">
      <c r="B118" s="6">
        <v>45323</v>
      </c>
      <c r="C118" s="7">
        <f>'Enrollment - Base'!D131</f>
        <v>209927.4289489169</v>
      </c>
      <c r="D118" s="8">
        <v>116398849.78497902</v>
      </c>
      <c r="E118" s="13">
        <f t="shared" si="8"/>
        <v>554.47184947567359</v>
      </c>
      <c r="G118" s="6">
        <v>45323</v>
      </c>
      <c r="H118" s="7">
        <f>'Enrollment - Base'!O131</f>
        <v>49428.83355306321</v>
      </c>
      <c r="I118" s="8">
        <v>1671005.2619884443</v>
      </c>
      <c r="J118" s="13">
        <f t="shared" si="9"/>
        <v>33.806285559916645</v>
      </c>
    </row>
    <row r="119" spans="2:10" x14ac:dyDescent="0.25">
      <c r="B119" s="6">
        <v>45352</v>
      </c>
      <c r="C119" s="7">
        <f>'Enrollment - Base'!D132</f>
        <v>208557.79790476046</v>
      </c>
      <c r="D119" s="8">
        <v>115524554.21285731</v>
      </c>
      <c r="E119" s="13">
        <f t="shared" si="8"/>
        <v>553.92104909744251</v>
      </c>
      <c r="G119" s="6">
        <v>45352</v>
      </c>
      <c r="H119" s="7">
        <f>'Enrollment - Base'!O132</f>
        <v>47320.869796162209</v>
      </c>
      <c r="I119" s="8">
        <v>1611858.835196021</v>
      </c>
      <c r="J119" s="13">
        <f t="shared" si="9"/>
        <v>34.062324765779032</v>
      </c>
    </row>
    <row r="120" spans="2:10" x14ac:dyDescent="0.25">
      <c r="B120" s="6">
        <v>45383</v>
      </c>
      <c r="C120" s="7">
        <f>'Enrollment - Base'!D133</f>
        <v>205221.75123057573</v>
      </c>
      <c r="D120" s="8">
        <v>113371635.98385634</v>
      </c>
      <c r="E120" s="13">
        <f t="shared" si="8"/>
        <v>552.43479457729745</v>
      </c>
      <c r="G120" s="6">
        <v>45383</v>
      </c>
      <c r="H120" s="7">
        <f>'Enrollment - Base'!O133</f>
        <v>45907.774605406266</v>
      </c>
      <c r="I120" s="8">
        <v>1560149.6862050879</v>
      </c>
      <c r="J120" s="13">
        <f t="shared" si="9"/>
        <v>33.984432911748222</v>
      </c>
    </row>
    <row r="121" spans="2:10" x14ac:dyDescent="0.25">
      <c r="B121" s="6">
        <v>45413</v>
      </c>
      <c r="C121" s="7">
        <f>'Enrollment - Base'!D134</f>
        <v>202368.76231991188</v>
      </c>
      <c r="D121" s="8">
        <v>111583085.89362629</v>
      </c>
      <c r="E121" s="13">
        <f t="shared" si="8"/>
        <v>551.38493023558499</v>
      </c>
      <c r="G121" s="6">
        <v>45413</v>
      </c>
      <c r="H121" s="7">
        <f>'Enrollment - Base'!O134</f>
        <v>44992.917953165881</v>
      </c>
      <c r="I121" s="8">
        <v>1527306.934911751</v>
      </c>
      <c r="J121" s="13">
        <f t="shared" si="9"/>
        <v>33.945496411269843</v>
      </c>
    </row>
    <row r="122" spans="2:10" x14ac:dyDescent="0.25">
      <c r="B122" s="6">
        <v>45444</v>
      </c>
      <c r="C122" s="7">
        <f>'Enrollment - Base'!D135</f>
        <v>202021.32391336883</v>
      </c>
      <c r="D122" s="8">
        <v>111228294.81359991</v>
      </c>
      <c r="E122" s="13">
        <f t="shared" si="8"/>
        <v>550.57700176886794</v>
      </c>
      <c r="G122" s="6">
        <v>45444</v>
      </c>
      <c r="H122" s="7">
        <f>'Enrollment - Base'!O135</f>
        <v>44524.210766917793</v>
      </c>
      <c r="I122" s="8">
        <v>1509428.8623182129</v>
      </c>
      <c r="J122" s="13">
        <f t="shared" si="9"/>
        <v>33.901305297021523</v>
      </c>
    </row>
    <row r="123" spans="2:10" x14ac:dyDescent="0.25">
      <c r="B123" s="6">
        <v>45474</v>
      </c>
      <c r="C123" s="7">
        <f>'Enrollment - Base'!D136</f>
        <v>200775.49896300805</v>
      </c>
      <c r="D123" s="8">
        <v>110352136.83959959</v>
      </c>
      <c r="E123" s="13">
        <f t="shared" si="8"/>
        <v>549.62949866672454</v>
      </c>
      <c r="G123" s="6">
        <v>45474</v>
      </c>
      <c r="H123" s="7">
        <f>'Enrollment - Base'!O136</f>
        <v>44033.341654517986</v>
      </c>
      <c r="I123" s="8">
        <v>1493376.7822220942</v>
      </c>
      <c r="J123" s="13">
        <f t="shared" si="9"/>
        <v>33.9146820593133</v>
      </c>
    </row>
    <row r="124" spans="2:10" x14ac:dyDescent="0.25">
      <c r="B124" s="6">
        <v>45505</v>
      </c>
      <c r="C124" s="7">
        <f>'Enrollment - Base'!D137</f>
        <v>199522.81934091833</v>
      </c>
      <c r="D124" s="8">
        <v>109544915.95201808</v>
      </c>
      <c r="E124" s="13">
        <f t="shared" si="8"/>
        <v>549.03452303789948</v>
      </c>
      <c r="G124" s="6">
        <v>45505</v>
      </c>
      <c r="H124" s="7">
        <f>'Enrollment - Base'!O137</f>
        <v>43451.615962867683</v>
      </c>
      <c r="I124" s="8">
        <v>1472308.1036321239</v>
      </c>
      <c r="J124" s="13">
        <f t="shared" si="9"/>
        <v>33.883851520972428</v>
      </c>
    </row>
    <row r="125" spans="2:10" x14ac:dyDescent="0.25">
      <c r="B125" s="6">
        <v>45536</v>
      </c>
      <c r="C125" s="7">
        <f>'Enrollment - Base'!D138</f>
        <v>198371.88131558406</v>
      </c>
      <c r="D125" s="8">
        <v>108810877.86722302</v>
      </c>
      <c r="E125" s="13">
        <f t="shared" si="8"/>
        <v>548.51966491218059</v>
      </c>
      <c r="G125" s="6">
        <v>45536</v>
      </c>
      <c r="H125" s="7">
        <f>'Enrollment - Base'!O138</f>
        <v>42781.917231743515</v>
      </c>
      <c r="I125" s="8">
        <v>1447229.8801745602</v>
      </c>
      <c r="J125" s="13">
        <f t="shared" si="9"/>
        <v>33.828074425349463</v>
      </c>
    </row>
    <row r="126" spans="2:10" x14ac:dyDescent="0.25">
      <c r="B126" s="6">
        <v>45566</v>
      </c>
      <c r="C126" s="7">
        <f>'Enrollment - Base'!D139</f>
        <v>197306.11571129461</v>
      </c>
      <c r="D126" s="8">
        <v>108202875.34200716</v>
      </c>
      <c r="E126" s="13">
        <f t="shared" si="8"/>
        <v>548.4010211844294</v>
      </c>
      <c r="G126" s="6">
        <v>45566</v>
      </c>
      <c r="H126" s="7">
        <f>'Enrollment - Base'!O139</f>
        <v>41562.832197120188</v>
      </c>
      <c r="I126" s="8">
        <v>1413158.6167854178</v>
      </c>
      <c r="J126" s="13">
        <f t="shared" si="9"/>
        <v>34.000537068389022</v>
      </c>
    </row>
    <row r="127" spans="2:10" x14ac:dyDescent="0.25">
      <c r="B127" s="6">
        <v>45597</v>
      </c>
      <c r="C127" s="7">
        <f>'Enrollment - Base'!D140</f>
        <v>195922.18375023425</v>
      </c>
      <c r="D127" s="8">
        <v>107388905.97428605</v>
      </c>
      <c r="E127" s="13">
        <f t="shared" si="8"/>
        <v>548.12019710431412</v>
      </c>
      <c r="G127" s="6">
        <v>45597</v>
      </c>
      <c r="H127" s="7">
        <f>'Enrollment - Base'!O140</f>
        <v>40242.139227239713</v>
      </c>
      <c r="I127" s="8">
        <v>1368702.04203086</v>
      </c>
      <c r="J127" s="13">
        <f t="shared" si="9"/>
        <v>34.011662111252576</v>
      </c>
    </row>
    <row r="128" spans="2:10" ht="15.75" thickBot="1" x14ac:dyDescent="0.3">
      <c r="B128" s="10">
        <v>45627</v>
      </c>
      <c r="C128" s="11">
        <f>'Enrollment - Base'!D141</f>
        <v>192494.48750357478</v>
      </c>
      <c r="D128" s="12">
        <v>105556357.89447695</v>
      </c>
      <c r="E128" s="14">
        <f t="shared" si="8"/>
        <v>548.36041937313496</v>
      </c>
      <c r="G128" s="10">
        <v>45627</v>
      </c>
      <c r="H128" s="11">
        <f>'Enrollment - Base'!O141</f>
        <v>39231.811778223848</v>
      </c>
      <c r="I128" s="12">
        <v>1334996.0784992264</v>
      </c>
      <c r="J128" s="14">
        <f t="shared" si="9"/>
        <v>34.028407508832771</v>
      </c>
    </row>
    <row r="129" spans="2:10" ht="15.75" thickBot="1" x14ac:dyDescent="0.3">
      <c r="D129" s="16"/>
      <c r="I129" s="16"/>
    </row>
    <row r="130" spans="2:10" x14ac:dyDescent="0.25">
      <c r="B130" s="17">
        <v>2015</v>
      </c>
      <c r="C130" s="3">
        <f>SUM(C9:C20)</f>
        <v>1743414</v>
      </c>
      <c r="D130" s="4">
        <f>SUM(D9:D20)</f>
        <v>668788144.80227661</v>
      </c>
      <c r="E130" s="15">
        <f t="shared" ref="E130:E136" si="10">D130/C130</f>
        <v>383.60833674748318</v>
      </c>
      <c r="G130" s="17">
        <v>2015</v>
      </c>
      <c r="H130" s="3">
        <f>SUM(H9:H20)</f>
        <v>66798</v>
      </c>
      <c r="I130" s="4">
        <f>SUM(I9:I20)</f>
        <v>1914832.9551144908</v>
      </c>
      <c r="J130" s="15">
        <f t="shared" ref="J130:J136" si="11">I130/H130</f>
        <v>28.666022262859528</v>
      </c>
    </row>
    <row r="131" spans="2:10" x14ac:dyDescent="0.25">
      <c r="B131" s="18">
        <v>2016</v>
      </c>
      <c r="C131" s="7">
        <f>SUM(C21:C32)</f>
        <v>1944426</v>
      </c>
      <c r="D131" s="8">
        <f>SUM(D21:D32)</f>
        <v>733989739.86999989</v>
      </c>
      <c r="E131" s="13">
        <f t="shared" si="10"/>
        <v>377.48401835297403</v>
      </c>
      <c r="G131" s="18">
        <v>2016</v>
      </c>
      <c r="H131" s="7">
        <f>SUM(H21:H32)</f>
        <v>77515</v>
      </c>
      <c r="I131" s="8">
        <f>SUM(I21:I32)</f>
        <v>2126310.27</v>
      </c>
      <c r="J131" s="13">
        <f t="shared" si="11"/>
        <v>27.430952331806747</v>
      </c>
    </row>
    <row r="132" spans="2:10" x14ac:dyDescent="0.25">
      <c r="B132" s="18">
        <v>2017</v>
      </c>
      <c r="C132" s="7">
        <f>SUM(C33:C44)</f>
        <v>2143018</v>
      </c>
      <c r="D132" s="8">
        <f>SUM(D33:D44)</f>
        <v>825601072.15999985</v>
      </c>
      <c r="E132" s="13">
        <f t="shared" si="10"/>
        <v>385.25158078933532</v>
      </c>
      <c r="G132" s="18">
        <v>2017</v>
      </c>
      <c r="H132" s="7">
        <f>SUM(H33:H44)</f>
        <v>364969</v>
      </c>
      <c r="I132" s="8">
        <f>SUM(I33:I44)</f>
        <v>10789360.649999999</v>
      </c>
      <c r="J132" s="13">
        <f t="shared" si="11"/>
        <v>29.562402971211249</v>
      </c>
    </row>
    <row r="133" spans="2:10" x14ac:dyDescent="0.25">
      <c r="B133" s="18">
        <v>2018</v>
      </c>
      <c r="C133" s="7">
        <f>SUM(C45:C56)</f>
        <v>2367094</v>
      </c>
      <c r="D133" s="8">
        <f>SUM(D45:D56)</f>
        <v>1200638794.5600002</v>
      </c>
      <c r="E133" s="13">
        <f t="shared" si="10"/>
        <v>507.22058125279358</v>
      </c>
      <c r="F133" s="54"/>
      <c r="G133" s="18">
        <v>2018</v>
      </c>
      <c r="H133" s="7">
        <f>SUM(H45:H56)</f>
        <v>519908</v>
      </c>
      <c r="I133" s="8">
        <f>SUM(I45:I56)</f>
        <v>19355843.750000004</v>
      </c>
      <c r="J133" s="13">
        <f t="shared" si="11"/>
        <v>37.229363175792649</v>
      </c>
    </row>
    <row r="134" spans="2:10" x14ac:dyDescent="0.25">
      <c r="B134" s="18">
        <v>2019</v>
      </c>
      <c r="C134" s="7">
        <f>SUM(C57:C68)</f>
        <v>2255946</v>
      </c>
      <c r="D134" s="8">
        <f>SUM(D57:D68)</f>
        <v>1269801524.8699999</v>
      </c>
      <c r="E134" s="13">
        <f t="shared" si="10"/>
        <v>562.86875876904855</v>
      </c>
      <c r="F134" s="54"/>
      <c r="G134" s="18">
        <v>2019</v>
      </c>
      <c r="H134" s="7">
        <f>SUM(H57:H68)</f>
        <v>459213</v>
      </c>
      <c r="I134" s="8">
        <f>SUM(I57:I68)</f>
        <v>16301276.029999997</v>
      </c>
      <c r="J134" s="13">
        <f t="shared" si="11"/>
        <v>35.49828953013089</v>
      </c>
    </row>
    <row r="135" spans="2:10" x14ac:dyDescent="0.25">
      <c r="B135" s="18">
        <v>2020</v>
      </c>
      <c r="C135" s="7">
        <f>SUM(C69:C80)</f>
        <v>2293707</v>
      </c>
      <c r="D135" s="8">
        <f>SUM(D69:D80)</f>
        <v>1200232796.1834075</v>
      </c>
      <c r="E135" s="13">
        <f t="shared" si="10"/>
        <v>523.27206403581954</v>
      </c>
      <c r="F135" s="54"/>
      <c r="G135" s="18">
        <v>2020</v>
      </c>
      <c r="H135" s="7">
        <f>SUM(H69:H80)</f>
        <v>493709</v>
      </c>
      <c r="I135" s="8">
        <f>SUM(I69:I80)</f>
        <v>16633948.279819613</v>
      </c>
      <c r="J135" s="13">
        <f t="shared" si="11"/>
        <v>33.691806873724424</v>
      </c>
    </row>
    <row r="136" spans="2:10" x14ac:dyDescent="0.25">
      <c r="B136" s="18">
        <v>2021</v>
      </c>
      <c r="C136" s="7">
        <f>SUM(C81:C92)</f>
        <v>2326638.8963046004</v>
      </c>
      <c r="D136" s="8">
        <f>SUM(D81:D92)</f>
        <v>1183871482.5548069</v>
      </c>
      <c r="E136" s="13">
        <f t="shared" si="10"/>
        <v>508.83335804071254</v>
      </c>
      <c r="F136" s="54"/>
      <c r="G136" s="18">
        <v>2021</v>
      </c>
      <c r="H136" s="7">
        <f>SUM(H81:H92)</f>
        <v>516670.64762858482</v>
      </c>
      <c r="I136" s="8">
        <f>SUM(I81:I92)</f>
        <v>17022362.186290774</v>
      </c>
      <c r="J136" s="13">
        <f t="shared" si="11"/>
        <v>32.94625360356742</v>
      </c>
    </row>
    <row r="137" spans="2:10" x14ac:dyDescent="0.25">
      <c r="B137" s="18">
        <v>2022</v>
      </c>
      <c r="C137" s="7">
        <f>SUM(C93:C104)</f>
        <v>2343442.3526661927</v>
      </c>
      <c r="D137" s="8">
        <f>SUM(D93:D104)</f>
        <v>1224522936.900388</v>
      </c>
      <c r="E137" s="13">
        <f t="shared" ref="E137" si="12">D137/C137</f>
        <v>522.53170875196383</v>
      </c>
      <c r="F137" s="54"/>
      <c r="G137" s="18">
        <v>2022</v>
      </c>
      <c r="H137" s="7">
        <f>SUM(H93:H104)</f>
        <v>524802.04812658788</v>
      </c>
      <c r="I137" s="8">
        <f>SUM(I93:I104)</f>
        <v>17463536.300769106</v>
      </c>
      <c r="J137" s="13">
        <f t="shared" ref="J137" si="13">I137/H137</f>
        <v>33.276425583912193</v>
      </c>
    </row>
    <row r="138" spans="2:10" x14ac:dyDescent="0.25">
      <c r="B138" s="18">
        <v>2023</v>
      </c>
      <c r="C138" s="7">
        <f>SUM(C105:C116)</f>
        <v>2383856.0612294739</v>
      </c>
      <c r="D138" s="8">
        <f>SUM(D105:D116)</f>
        <v>1279092356.3889658</v>
      </c>
      <c r="E138" s="13">
        <f t="shared" ref="E138:E139" si="14">D138/C138</f>
        <v>536.56442483749368</v>
      </c>
      <c r="F138" s="54"/>
      <c r="G138" s="18">
        <v>2023</v>
      </c>
      <c r="H138" s="7">
        <f>SUM(H105:H116)</f>
        <v>529338.02405218198</v>
      </c>
      <c r="I138" s="8">
        <f>SUM(I105:I116)</f>
        <v>17790622.139768638</v>
      </c>
      <c r="J138" s="13">
        <f t="shared" ref="J138:J139" si="15">I138/H138</f>
        <v>33.609189839751323</v>
      </c>
    </row>
    <row r="139" spans="2:10" ht="15.75" thickBot="1" x14ac:dyDescent="0.3">
      <c r="B139" s="19">
        <v>2024</v>
      </c>
      <c r="C139" s="11">
        <f>SUM(C117:C128)</f>
        <v>2424269.7697927542</v>
      </c>
      <c r="D139" s="12">
        <f>SUM(D117:D128)</f>
        <v>1335709597.4724262</v>
      </c>
      <c r="E139" s="14">
        <f t="shared" si="14"/>
        <v>550.97399394895444</v>
      </c>
      <c r="G139" s="19">
        <v>2024</v>
      </c>
      <c r="H139" s="11">
        <f>SUM(H117:H128)</f>
        <v>533913.2053842165</v>
      </c>
      <c r="I139" s="12">
        <f>SUM(I117:I128)</f>
        <v>18123834.180485357</v>
      </c>
      <c r="J139" s="14">
        <f t="shared" si="15"/>
        <v>33.945281738148843</v>
      </c>
    </row>
    <row r="140" spans="2:10" x14ac:dyDescent="0.25">
      <c r="J140" s="37"/>
    </row>
    <row r="141" spans="2:10" x14ac:dyDescent="0.25">
      <c r="B141" t="s">
        <v>0</v>
      </c>
      <c r="J141" s="37"/>
    </row>
    <row r="142" spans="2:10" x14ac:dyDescent="0.25">
      <c r="B142" t="s">
        <v>38</v>
      </c>
    </row>
  </sheetData>
  <mergeCells count="2">
    <mergeCell ref="B7:E7"/>
    <mergeCell ref="G7:J7"/>
  </mergeCells>
  <pageMargins left="0.7" right="0.7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/>
  </sheetViews>
  <sheetFormatPr defaultRowHeight="15" x14ac:dyDescent="0.25"/>
  <cols>
    <col min="3" max="3" width="16.140625" bestFit="1" customWidth="1"/>
    <col min="4" max="4" width="15" bestFit="1" customWidth="1"/>
    <col min="5" max="5" width="15.7109375" bestFit="1" customWidth="1"/>
    <col min="7" max="7" width="7.42578125" bestFit="1" customWidth="1"/>
    <col min="8" max="8" width="16.140625" bestFit="1" customWidth="1"/>
    <col min="9" max="9" width="15" bestFit="1" customWidth="1"/>
    <col min="10" max="10" width="15.7109375" bestFit="1" customWidth="1"/>
  </cols>
  <sheetData>
    <row r="1" spans="1:6" ht="17.25" x14ac:dyDescent="0.3">
      <c r="A1" s="34" t="s">
        <v>16</v>
      </c>
    </row>
    <row r="2" spans="1:6" ht="17.25" x14ac:dyDescent="0.3">
      <c r="A2" s="34" t="s">
        <v>31</v>
      </c>
    </row>
    <row r="3" spans="1:6" ht="17.25" x14ac:dyDescent="0.3">
      <c r="A3" s="34" t="str">
        <f>'Enrollment - Base'!A3</f>
        <v>2015-2024</v>
      </c>
    </row>
    <row r="4" spans="1:6" ht="15.75" x14ac:dyDescent="0.25">
      <c r="A4" s="36" t="str">
        <f>'Enrollment - Base'!A4</f>
        <v xml:space="preserve">The below exhibits accompany the report delivered to WAHBE by Wakely on 2/2/2021. </v>
      </c>
    </row>
    <row r="5" spans="1:6" ht="15.75" x14ac:dyDescent="0.25">
      <c r="A5" s="36" t="str">
        <f>'Enrollment - Base'!A5</f>
        <v>The report contains support and documentation of the below results. The exhibit and report should be distributed in entirety, as these exhibits are not intended to stand alone.</v>
      </c>
      <c r="D5" s="32"/>
      <c r="E5" s="32"/>
      <c r="F5" s="32"/>
    </row>
    <row r="6" spans="1:6" ht="17.25" x14ac:dyDescent="0.3">
      <c r="A6" s="34"/>
    </row>
    <row r="7" spans="1:6" ht="17.25" x14ac:dyDescent="0.3">
      <c r="A7" s="34"/>
      <c r="B7" s="66" t="s">
        <v>28</v>
      </c>
      <c r="C7" s="66"/>
      <c r="D7" s="66"/>
      <c r="E7" s="66"/>
    </row>
    <row r="8" spans="1:6" ht="15.75" thickBot="1" x14ac:dyDescent="0.3">
      <c r="B8" s="1" t="s">
        <v>1</v>
      </c>
      <c r="C8" s="1" t="s">
        <v>2</v>
      </c>
      <c r="D8" s="1" t="s">
        <v>3</v>
      </c>
      <c r="E8" s="1" t="s">
        <v>4</v>
      </c>
    </row>
    <row r="9" spans="1:6" x14ac:dyDescent="0.25">
      <c r="B9" s="2">
        <v>42005</v>
      </c>
      <c r="C9" s="3">
        <f>'Enrollment - Low'!D22</f>
        <v>98066</v>
      </c>
      <c r="D9" s="4">
        <v>39356609.517115712</v>
      </c>
      <c r="E9" s="5">
        <f>D9/C9</f>
        <v>401.32777432663426</v>
      </c>
    </row>
    <row r="10" spans="1:6" x14ac:dyDescent="0.25">
      <c r="B10" s="6">
        <v>42036</v>
      </c>
      <c r="C10" s="7">
        <f>'Enrollment - Low'!D23</f>
        <v>123085</v>
      </c>
      <c r="D10" s="8">
        <v>48255036.605594642</v>
      </c>
      <c r="E10" s="9">
        <f t="shared" ref="E10:E74" si="0">D10/C10</f>
        <v>392.0464443725445</v>
      </c>
    </row>
    <row r="11" spans="1:6" x14ac:dyDescent="0.25">
      <c r="B11" s="6">
        <v>42064</v>
      </c>
      <c r="C11" s="7">
        <f>'Enrollment - Low'!D24</f>
        <v>153657</v>
      </c>
      <c r="D11" s="8">
        <v>58214756.08515086</v>
      </c>
      <c r="E11" s="9">
        <f t="shared" si="0"/>
        <v>378.86172504442271</v>
      </c>
    </row>
    <row r="12" spans="1:6" x14ac:dyDescent="0.25">
      <c r="B12" s="6">
        <v>42095</v>
      </c>
      <c r="C12" s="7">
        <f>'Enrollment - Low'!D25</f>
        <v>155248</v>
      </c>
      <c r="D12" s="8">
        <v>58886976.433742918</v>
      </c>
      <c r="E12" s="9">
        <f t="shared" si="0"/>
        <v>379.30908245995386</v>
      </c>
    </row>
    <row r="13" spans="1:6" x14ac:dyDescent="0.25">
      <c r="B13" s="6">
        <v>42125</v>
      </c>
      <c r="C13" s="7">
        <f>'Enrollment - Low'!D26</f>
        <v>157067</v>
      </c>
      <c r="D13" s="8">
        <v>59597941.874742918</v>
      </c>
      <c r="E13" s="9">
        <f t="shared" si="0"/>
        <v>379.44279749879297</v>
      </c>
    </row>
    <row r="14" spans="1:6" x14ac:dyDescent="0.25">
      <c r="B14" s="6">
        <v>42156</v>
      </c>
      <c r="C14" s="7">
        <f>'Enrollment - Low'!D27</f>
        <v>155050</v>
      </c>
      <c r="D14" s="8">
        <v>58968696.079231925</v>
      </c>
      <c r="E14" s="9">
        <f t="shared" si="0"/>
        <v>380.32051647360157</v>
      </c>
    </row>
    <row r="15" spans="1:6" x14ac:dyDescent="0.25">
      <c r="B15" s="6">
        <v>42186</v>
      </c>
      <c r="C15" s="7">
        <f>'Enrollment - Low'!D28</f>
        <v>152596</v>
      </c>
      <c r="D15" s="8">
        <v>58239106.734955452</v>
      </c>
      <c r="E15" s="9">
        <f t="shared" si="0"/>
        <v>381.65552658625029</v>
      </c>
    </row>
    <row r="16" spans="1:6" x14ac:dyDescent="0.25">
      <c r="B16" s="6">
        <v>42217</v>
      </c>
      <c r="C16" s="7">
        <f>'Enrollment - Low'!D29</f>
        <v>151693</v>
      </c>
      <c r="D16" s="8">
        <v>57997402.107914969</v>
      </c>
      <c r="E16" s="9">
        <f t="shared" si="0"/>
        <v>382.33407018066072</v>
      </c>
    </row>
    <row r="17" spans="2:5" x14ac:dyDescent="0.25">
      <c r="B17" s="6">
        <v>42248</v>
      </c>
      <c r="C17" s="7">
        <f>'Enrollment - Low'!D30</f>
        <v>151187</v>
      </c>
      <c r="D17" s="8">
        <v>57893187.6885527</v>
      </c>
      <c r="E17" s="9">
        <f t="shared" si="0"/>
        <v>382.92437635876564</v>
      </c>
    </row>
    <row r="18" spans="2:5" x14ac:dyDescent="0.25">
      <c r="B18" s="6">
        <v>42278</v>
      </c>
      <c r="C18" s="7">
        <f>'Enrollment - Low'!D31</f>
        <v>149878</v>
      </c>
      <c r="D18" s="8">
        <v>57539900.645672448</v>
      </c>
      <c r="E18" s="9">
        <f t="shared" si="0"/>
        <v>383.91158572754136</v>
      </c>
    </row>
    <row r="19" spans="2:5" x14ac:dyDescent="0.25">
      <c r="B19" s="6">
        <v>42309</v>
      </c>
      <c r="C19" s="7">
        <f>'Enrollment - Low'!D32</f>
        <v>150039</v>
      </c>
      <c r="D19" s="8">
        <v>57637169.799801014</v>
      </c>
      <c r="E19" s="9">
        <f t="shared" si="0"/>
        <v>384.1479202060865</v>
      </c>
    </row>
    <row r="20" spans="2:5" ht="15.75" thickBot="1" x14ac:dyDescent="0.3">
      <c r="B20" s="10">
        <v>42339</v>
      </c>
      <c r="C20" s="11">
        <f>'Enrollment - Low'!D33</f>
        <v>145848</v>
      </c>
      <c r="D20" s="12">
        <v>56201361.229801007</v>
      </c>
      <c r="E20" s="38">
        <f t="shared" si="0"/>
        <v>385.34200832236991</v>
      </c>
    </row>
    <row r="21" spans="2:5" x14ac:dyDescent="0.25">
      <c r="B21" s="2">
        <v>42370</v>
      </c>
      <c r="C21" s="3">
        <f>'Enrollment - Low'!D34</f>
        <v>152753</v>
      </c>
      <c r="D21" s="4">
        <v>58957108.590000004</v>
      </c>
      <c r="E21" s="5">
        <f t="shared" si="0"/>
        <v>385.96367069713853</v>
      </c>
    </row>
    <row r="22" spans="2:5" x14ac:dyDescent="0.25">
      <c r="B22" s="6">
        <v>42401</v>
      </c>
      <c r="C22" s="7">
        <f>'Enrollment - Low'!D35</f>
        <v>164310</v>
      </c>
      <c r="D22" s="8">
        <v>62527960.00999999</v>
      </c>
      <c r="E22" s="9">
        <f t="shared" si="0"/>
        <v>380.5487189458949</v>
      </c>
    </row>
    <row r="23" spans="2:5" x14ac:dyDescent="0.25">
      <c r="B23" s="6">
        <v>42430</v>
      </c>
      <c r="C23" s="7">
        <f>'Enrollment - Low'!D36</f>
        <v>171817</v>
      </c>
      <c r="D23" s="8">
        <v>64608446.009999998</v>
      </c>
      <c r="E23" s="9">
        <f t="shared" si="0"/>
        <v>376.03057910451236</v>
      </c>
    </row>
    <row r="24" spans="2:5" x14ac:dyDescent="0.25">
      <c r="B24" s="6">
        <v>42461</v>
      </c>
      <c r="C24" s="7">
        <f>'Enrollment - Low'!D37</f>
        <v>169853</v>
      </c>
      <c r="D24" s="8">
        <v>63875681.599999994</v>
      </c>
      <c r="E24" s="9">
        <f t="shared" si="0"/>
        <v>376.06448870493892</v>
      </c>
    </row>
    <row r="25" spans="2:5" x14ac:dyDescent="0.25">
      <c r="B25" s="6">
        <v>42491</v>
      </c>
      <c r="C25" s="7">
        <f>'Enrollment - Low'!D38</f>
        <v>168231</v>
      </c>
      <c r="D25" s="8">
        <v>63299308.199999988</v>
      </c>
      <c r="E25" s="9">
        <f t="shared" si="0"/>
        <v>376.26423310804779</v>
      </c>
    </row>
    <row r="26" spans="2:5" x14ac:dyDescent="0.25">
      <c r="B26" s="6">
        <v>42522</v>
      </c>
      <c r="C26" s="7">
        <f>'Enrollment - Low'!D39</f>
        <v>166918</v>
      </c>
      <c r="D26" s="8">
        <v>62778868.409999989</v>
      </c>
      <c r="E26" s="9">
        <f t="shared" si="0"/>
        <v>376.10604254783777</v>
      </c>
    </row>
    <row r="27" spans="2:5" x14ac:dyDescent="0.25">
      <c r="B27" s="6">
        <v>42552</v>
      </c>
      <c r="C27" s="7">
        <f>'Enrollment - Low'!D40</f>
        <v>165367</v>
      </c>
      <c r="D27" s="8">
        <v>62172916.469999991</v>
      </c>
      <c r="E27" s="9">
        <f t="shared" si="0"/>
        <v>375.96930747972687</v>
      </c>
    </row>
    <row r="28" spans="2:5" x14ac:dyDescent="0.25">
      <c r="B28" s="6">
        <v>42583</v>
      </c>
      <c r="C28" s="7">
        <f>'Enrollment - Low'!D41</f>
        <v>163831</v>
      </c>
      <c r="D28" s="8">
        <v>61550051.869999997</v>
      </c>
      <c r="E28" s="9">
        <f t="shared" si="0"/>
        <v>375.69234070475062</v>
      </c>
    </row>
    <row r="29" spans="2:5" x14ac:dyDescent="0.25">
      <c r="B29" s="6">
        <v>42614</v>
      </c>
      <c r="C29" s="7">
        <f>'Enrollment - Low'!D42</f>
        <v>161794</v>
      </c>
      <c r="D29" s="8">
        <v>60820605.54999999</v>
      </c>
      <c r="E29" s="9">
        <f t="shared" si="0"/>
        <v>375.91385063722998</v>
      </c>
    </row>
    <row r="30" spans="2:5" x14ac:dyDescent="0.25">
      <c r="B30" s="6">
        <v>42644</v>
      </c>
      <c r="C30" s="7">
        <f>'Enrollment - Low'!D43</f>
        <v>159155</v>
      </c>
      <c r="D30" s="8">
        <v>59851845.169999994</v>
      </c>
      <c r="E30" s="9">
        <f t="shared" si="0"/>
        <v>376.06009971411515</v>
      </c>
    </row>
    <row r="31" spans="2:5" x14ac:dyDescent="0.25">
      <c r="B31" s="6">
        <v>42675</v>
      </c>
      <c r="C31" s="7">
        <f>'Enrollment - Low'!D44</f>
        <v>153226</v>
      </c>
      <c r="D31" s="8">
        <v>57788455.870000012</v>
      </c>
      <c r="E31" s="9">
        <f t="shared" si="0"/>
        <v>377.14523559970246</v>
      </c>
    </row>
    <row r="32" spans="2:5" ht="15.75" thickBot="1" x14ac:dyDescent="0.3">
      <c r="B32" s="10">
        <v>42705</v>
      </c>
      <c r="C32" s="11">
        <f>'Enrollment - Low'!D45</f>
        <v>147171</v>
      </c>
      <c r="D32" s="12">
        <v>55758492.119999997</v>
      </c>
      <c r="E32" s="38">
        <f t="shared" si="0"/>
        <v>378.86874533705685</v>
      </c>
    </row>
    <row r="33" spans="2:5" x14ac:dyDescent="0.25">
      <c r="B33" s="2">
        <v>42736</v>
      </c>
      <c r="C33" s="3">
        <f>'Enrollment - Low'!D46</f>
        <v>164062</v>
      </c>
      <c r="D33" s="4">
        <v>65267284.189999998</v>
      </c>
      <c r="E33" s="5">
        <f t="shared" si="0"/>
        <v>397.82084937401714</v>
      </c>
    </row>
    <row r="34" spans="2:5" x14ac:dyDescent="0.25">
      <c r="B34" s="6">
        <v>42767</v>
      </c>
      <c r="C34" s="7">
        <f>'Enrollment - Low'!D47</f>
        <v>180023</v>
      </c>
      <c r="D34" s="8">
        <v>70385248.680000007</v>
      </c>
      <c r="E34" s="9">
        <f t="shared" si="0"/>
        <v>390.97920087988763</v>
      </c>
    </row>
    <row r="35" spans="2:5" x14ac:dyDescent="0.25">
      <c r="B35" s="6">
        <v>42795</v>
      </c>
      <c r="C35" s="7">
        <f>'Enrollment - Low'!D48</f>
        <v>188577</v>
      </c>
      <c r="D35" s="8">
        <v>72867317.210000008</v>
      </c>
      <c r="E35" s="9">
        <f t="shared" si="0"/>
        <v>386.4061747190803</v>
      </c>
    </row>
    <row r="36" spans="2:5" x14ac:dyDescent="0.25">
      <c r="B36" s="6">
        <v>42826</v>
      </c>
      <c r="C36" s="7">
        <f>'Enrollment - Low'!D49</f>
        <v>186663</v>
      </c>
      <c r="D36" s="8">
        <v>72059155.939999998</v>
      </c>
      <c r="E36" s="9">
        <f t="shared" si="0"/>
        <v>386.03877544023186</v>
      </c>
    </row>
    <row r="37" spans="2:5" x14ac:dyDescent="0.25">
      <c r="B37" s="6">
        <v>42856</v>
      </c>
      <c r="C37" s="7">
        <f>'Enrollment - Low'!D50</f>
        <v>184662</v>
      </c>
      <c r="D37" s="8">
        <v>71176923.839999989</v>
      </c>
      <c r="E37" s="9">
        <f t="shared" si="0"/>
        <v>385.44434610260902</v>
      </c>
    </row>
    <row r="38" spans="2:5" x14ac:dyDescent="0.25">
      <c r="B38" s="6">
        <v>42887</v>
      </c>
      <c r="C38" s="7">
        <f>'Enrollment - Low'!D51</f>
        <v>183267</v>
      </c>
      <c r="D38" s="8">
        <v>70456341.150000006</v>
      </c>
      <c r="E38" s="9">
        <f t="shared" si="0"/>
        <v>384.44641506654227</v>
      </c>
    </row>
    <row r="39" spans="2:5" x14ac:dyDescent="0.25">
      <c r="B39" s="6">
        <v>42917</v>
      </c>
      <c r="C39" s="7">
        <f>'Enrollment - Low'!D52</f>
        <v>181831</v>
      </c>
      <c r="D39" s="8">
        <v>69743742.809999987</v>
      </c>
      <c r="E39" s="9">
        <f t="shared" si="0"/>
        <v>383.56354422513203</v>
      </c>
    </row>
    <row r="40" spans="2:5" x14ac:dyDescent="0.25">
      <c r="B40" s="6">
        <v>42948</v>
      </c>
      <c r="C40" s="7">
        <f>'Enrollment - Low'!D53</f>
        <v>180868</v>
      </c>
      <c r="D40" s="8">
        <v>69181914.469999984</v>
      </c>
      <c r="E40" s="9">
        <f t="shared" si="0"/>
        <v>382.49947182475609</v>
      </c>
    </row>
    <row r="41" spans="2:5" x14ac:dyDescent="0.25">
      <c r="B41" s="6">
        <v>42979</v>
      </c>
      <c r="C41" s="7">
        <f>'Enrollment - Low'!D54</f>
        <v>179215</v>
      </c>
      <c r="D41" s="8">
        <v>68393777.069999993</v>
      </c>
      <c r="E41" s="9">
        <f t="shared" si="0"/>
        <v>381.62975794436846</v>
      </c>
    </row>
    <row r="42" spans="2:5" x14ac:dyDescent="0.25">
      <c r="B42" s="6">
        <v>43009</v>
      </c>
      <c r="C42" s="7">
        <f>'Enrollment - Low'!D55</f>
        <v>176698</v>
      </c>
      <c r="D42" s="8">
        <v>67353115.350000009</v>
      </c>
      <c r="E42" s="9">
        <f t="shared" si="0"/>
        <v>381.17644427214799</v>
      </c>
    </row>
    <row r="43" spans="2:5" x14ac:dyDescent="0.25">
      <c r="B43" s="6">
        <v>43040</v>
      </c>
      <c r="C43" s="7">
        <f>'Enrollment - Low'!D56</f>
        <v>172842</v>
      </c>
      <c r="D43" s="8">
        <v>65905328.209999979</v>
      </c>
      <c r="E43" s="9">
        <f t="shared" si="0"/>
        <v>381.30389725876802</v>
      </c>
    </row>
    <row r="44" spans="2:5" ht="15.75" thickBot="1" x14ac:dyDescent="0.3">
      <c r="B44" s="10">
        <v>43070</v>
      </c>
      <c r="C44" s="11">
        <f>'Enrollment - Low'!D57</f>
        <v>164310</v>
      </c>
      <c r="D44" s="12">
        <v>62810923.240000002</v>
      </c>
      <c r="E44" s="38">
        <f t="shared" si="0"/>
        <v>382.27084924837197</v>
      </c>
    </row>
    <row r="45" spans="2:5" x14ac:dyDescent="0.25">
      <c r="B45" s="2">
        <v>43101</v>
      </c>
      <c r="C45" s="3">
        <f>'Enrollment - Low'!D58</f>
        <v>203817</v>
      </c>
      <c r="D45" s="4">
        <v>104415587.25</v>
      </c>
      <c r="E45" s="5">
        <f t="shared" si="0"/>
        <v>512.30067781392131</v>
      </c>
    </row>
    <row r="46" spans="2:5" x14ac:dyDescent="0.25">
      <c r="B46" s="6">
        <v>43132</v>
      </c>
      <c r="C46" s="7">
        <f>'Enrollment - Low'!D59</f>
        <v>212604</v>
      </c>
      <c r="D46" s="8">
        <v>107689996.94</v>
      </c>
      <c r="E46" s="9">
        <f t="shared" si="0"/>
        <v>506.52855515418338</v>
      </c>
    </row>
    <row r="47" spans="2:5" x14ac:dyDescent="0.25">
      <c r="B47" s="6">
        <v>43160</v>
      </c>
      <c r="C47" s="7">
        <f>'Enrollment - Low'!D60</f>
        <v>208113</v>
      </c>
      <c r="D47" s="8">
        <v>105508288.43000002</v>
      </c>
      <c r="E47" s="9">
        <f t="shared" si="0"/>
        <v>506.97596224166688</v>
      </c>
    </row>
    <row r="48" spans="2:5" x14ac:dyDescent="0.25">
      <c r="B48" s="6">
        <v>43191</v>
      </c>
      <c r="C48" s="7">
        <f>'Enrollment - Low'!D61</f>
        <v>204467</v>
      </c>
      <c r="D48" s="8">
        <v>103652638.76000002</v>
      </c>
      <c r="E48" s="9">
        <f t="shared" si="0"/>
        <v>506.94067384956998</v>
      </c>
    </row>
    <row r="49" spans="2:5" x14ac:dyDescent="0.25">
      <c r="B49" s="6">
        <v>43221</v>
      </c>
      <c r="C49" s="7">
        <f>'Enrollment - Low'!D62</f>
        <v>201392</v>
      </c>
      <c r="D49" s="8">
        <v>102058726.16000003</v>
      </c>
      <c r="E49" s="9">
        <f t="shared" si="0"/>
        <v>506.76653571144846</v>
      </c>
    </row>
    <row r="50" spans="2:5" x14ac:dyDescent="0.25">
      <c r="B50" s="6">
        <v>43252</v>
      </c>
      <c r="C50" s="7">
        <f>'Enrollment - Low'!D63</f>
        <v>199100</v>
      </c>
      <c r="D50" s="8">
        <v>100820905.84000002</v>
      </c>
      <c r="E50" s="9">
        <f t="shared" si="0"/>
        <v>506.3832538422904</v>
      </c>
    </row>
    <row r="51" spans="2:5" x14ac:dyDescent="0.25">
      <c r="B51" s="6">
        <v>43282</v>
      </c>
      <c r="C51" s="7">
        <f>'Enrollment - Low'!D64</f>
        <v>196754</v>
      </c>
      <c r="D51" s="8">
        <v>99623304.640000001</v>
      </c>
      <c r="E51" s="9">
        <f t="shared" si="0"/>
        <v>506.33432936560376</v>
      </c>
    </row>
    <row r="52" spans="2:5" x14ac:dyDescent="0.25">
      <c r="B52" s="6">
        <v>43313</v>
      </c>
      <c r="C52" s="7">
        <f>'Enrollment - Low'!D65</f>
        <v>194617</v>
      </c>
      <c r="D52" s="8">
        <v>98465618.620000005</v>
      </c>
      <c r="E52" s="9">
        <f t="shared" si="0"/>
        <v>505.94561944742753</v>
      </c>
    </row>
    <row r="53" spans="2:5" x14ac:dyDescent="0.25">
      <c r="B53" s="6">
        <v>43344</v>
      </c>
      <c r="C53" s="7">
        <f>'Enrollment - Low'!D66</f>
        <v>192297</v>
      </c>
      <c r="D53" s="8">
        <v>97260575.720000029</v>
      </c>
      <c r="E53" s="9">
        <f t="shared" si="0"/>
        <v>505.78311528520999</v>
      </c>
    </row>
    <row r="54" spans="2:5" x14ac:dyDescent="0.25">
      <c r="B54" s="6">
        <v>43374</v>
      </c>
      <c r="C54" s="7">
        <f>'Enrollment - Low'!D67</f>
        <v>189674</v>
      </c>
      <c r="D54" s="8">
        <v>96025041.000000015</v>
      </c>
      <c r="E54" s="9">
        <f t="shared" si="0"/>
        <v>506.26359437772186</v>
      </c>
    </row>
    <row r="55" spans="2:5" x14ac:dyDescent="0.25">
      <c r="B55" s="6">
        <v>43405</v>
      </c>
      <c r="C55" s="7">
        <f>'Enrollment - Low'!D68</f>
        <v>185924</v>
      </c>
      <c r="D55" s="8">
        <v>94329318.25000003</v>
      </c>
      <c r="E55" s="9">
        <f t="shared" si="0"/>
        <v>507.35417832017401</v>
      </c>
    </row>
    <row r="56" spans="2:5" ht="15.75" thickBot="1" x14ac:dyDescent="0.3">
      <c r="B56" s="10">
        <v>43435</v>
      </c>
      <c r="C56" s="11">
        <f>'Enrollment - Low'!D69</f>
        <v>178335</v>
      </c>
      <c r="D56" s="12">
        <v>90788792.950000003</v>
      </c>
      <c r="E56" s="9">
        <f t="shared" si="0"/>
        <v>509.09127737123953</v>
      </c>
    </row>
    <row r="57" spans="2:5" x14ac:dyDescent="0.25">
      <c r="B57" s="2">
        <v>43466</v>
      </c>
      <c r="C57" s="3">
        <f>'Enrollment - Low'!D70</f>
        <v>202879</v>
      </c>
      <c r="D57" s="4">
        <v>113871704.72999999</v>
      </c>
      <c r="E57" s="5">
        <f t="shared" si="0"/>
        <v>561.27891368746884</v>
      </c>
    </row>
    <row r="58" spans="2:5" x14ac:dyDescent="0.25">
      <c r="B58" s="6">
        <v>43497</v>
      </c>
      <c r="C58" s="7">
        <f>'Enrollment - Low'!D71</f>
        <v>199603</v>
      </c>
      <c r="D58" s="8">
        <v>112221131.15000001</v>
      </c>
      <c r="E58" s="9">
        <f t="shared" si="0"/>
        <v>562.2216657565267</v>
      </c>
    </row>
    <row r="59" spans="2:5" x14ac:dyDescent="0.25">
      <c r="B59" s="6">
        <v>43525</v>
      </c>
      <c r="C59" s="7">
        <f>'Enrollment - Low'!D72</f>
        <v>197384</v>
      </c>
      <c r="D59" s="8">
        <v>111043168.22</v>
      </c>
      <c r="E59" s="9">
        <f t="shared" si="0"/>
        <v>562.57431311555138</v>
      </c>
    </row>
    <row r="60" spans="2:5" x14ac:dyDescent="0.25">
      <c r="B60" s="6">
        <v>43556</v>
      </c>
      <c r="C60" s="7">
        <f>'Enrollment - Low'!D73</f>
        <v>194816</v>
      </c>
      <c r="D60" s="8">
        <v>109697321.67999996</v>
      </c>
      <c r="E60" s="9">
        <f t="shared" si="0"/>
        <v>563.08168569316672</v>
      </c>
    </row>
    <row r="61" spans="2:5" x14ac:dyDescent="0.25">
      <c r="B61" s="6">
        <v>43586</v>
      </c>
      <c r="C61" s="7">
        <f>'Enrollment - Low'!D74</f>
        <v>191840</v>
      </c>
      <c r="D61" s="8">
        <v>108062323.53000002</v>
      </c>
      <c r="E61" s="9">
        <f t="shared" si="0"/>
        <v>563.29401339658057</v>
      </c>
    </row>
    <row r="62" spans="2:5" x14ac:dyDescent="0.25">
      <c r="B62" s="6">
        <v>43617</v>
      </c>
      <c r="C62" s="7">
        <f>'Enrollment - Low'!D75</f>
        <v>189269</v>
      </c>
      <c r="D62" s="8">
        <v>106599876.75999999</v>
      </c>
      <c r="E62" s="9">
        <f t="shared" si="0"/>
        <v>563.21889353248548</v>
      </c>
    </row>
    <row r="63" spans="2:5" x14ac:dyDescent="0.25">
      <c r="B63" s="6">
        <v>43647</v>
      </c>
      <c r="C63" s="7">
        <f>'Enrollment - Low'!D76</f>
        <v>186831</v>
      </c>
      <c r="D63" s="8">
        <v>105227238.89</v>
      </c>
      <c r="E63" s="9">
        <f t="shared" si="0"/>
        <v>563.22151511258835</v>
      </c>
    </row>
    <row r="64" spans="2:5" x14ac:dyDescent="0.25">
      <c r="B64" s="6">
        <v>43678</v>
      </c>
      <c r="C64" s="7">
        <f>'Enrollment - Low'!D77</f>
        <v>184342</v>
      </c>
      <c r="D64" s="8">
        <v>103694209.84999999</v>
      </c>
      <c r="E64" s="9">
        <f t="shared" si="0"/>
        <v>562.50995351032316</v>
      </c>
    </row>
    <row r="65" spans="2:5" x14ac:dyDescent="0.25">
      <c r="B65" s="6">
        <v>43709</v>
      </c>
      <c r="C65" s="7">
        <f>'Enrollment - Low'!D78</f>
        <v>182127</v>
      </c>
      <c r="D65" s="8">
        <v>102453317.52999999</v>
      </c>
      <c r="E65" s="9">
        <f t="shared" si="0"/>
        <v>562.53777600245974</v>
      </c>
    </row>
    <row r="66" spans="2:5" x14ac:dyDescent="0.25">
      <c r="B66" s="6">
        <v>43739</v>
      </c>
      <c r="C66" s="7">
        <f>'Enrollment - Low'!D79</f>
        <v>179853</v>
      </c>
      <c r="D66" s="8">
        <v>101194730.33</v>
      </c>
      <c r="E66" s="9">
        <f t="shared" si="0"/>
        <v>562.6524457751608</v>
      </c>
    </row>
    <row r="67" spans="2:5" x14ac:dyDescent="0.25">
      <c r="B67" s="6">
        <v>43770</v>
      </c>
      <c r="C67" s="7">
        <f>'Enrollment - Low'!D80</f>
        <v>176825</v>
      </c>
      <c r="D67" s="8">
        <v>99567780.279999986</v>
      </c>
      <c r="E67" s="9">
        <f t="shared" si="0"/>
        <v>563.08655608652612</v>
      </c>
    </row>
    <row r="68" spans="2:5" ht="15.75" thickBot="1" x14ac:dyDescent="0.3">
      <c r="B68" s="10">
        <v>43800</v>
      </c>
      <c r="C68" s="11">
        <f>'Enrollment - Low'!D81</f>
        <v>170177</v>
      </c>
      <c r="D68" s="12">
        <v>96168721.920000002</v>
      </c>
      <c r="E68" s="38">
        <f t="shared" si="0"/>
        <v>565.10998501560141</v>
      </c>
    </row>
    <row r="69" spans="2:5" x14ac:dyDescent="0.25">
      <c r="B69" s="2">
        <v>43831</v>
      </c>
      <c r="C69" s="3">
        <f>'Enrollment - Low'!D82</f>
        <v>193581</v>
      </c>
      <c r="D69" s="4">
        <v>102223498.18856372</v>
      </c>
      <c r="E69" s="5">
        <f t="shared" si="0"/>
        <v>528.06576156008964</v>
      </c>
    </row>
    <row r="70" spans="2:5" x14ac:dyDescent="0.25">
      <c r="B70" s="6">
        <v>43862</v>
      </c>
      <c r="C70" s="7">
        <f>'Enrollment - Low'!D83</f>
        <v>194700</v>
      </c>
      <c r="D70" s="8">
        <v>102533925.74037959</v>
      </c>
      <c r="E70" s="9">
        <f t="shared" si="0"/>
        <v>526.62519640667483</v>
      </c>
    </row>
    <row r="71" spans="2:5" x14ac:dyDescent="0.25">
      <c r="B71" s="6">
        <v>43891</v>
      </c>
      <c r="C71" s="7">
        <f>'Enrollment - Low'!D84</f>
        <v>193067</v>
      </c>
      <c r="D71" s="8">
        <v>101572946.08847332</v>
      </c>
      <c r="E71" s="9">
        <f t="shared" si="0"/>
        <v>526.10205829309677</v>
      </c>
    </row>
    <row r="72" spans="2:5" x14ac:dyDescent="0.25">
      <c r="B72" s="6">
        <v>43922</v>
      </c>
      <c r="C72" s="7">
        <f>'Enrollment - Low'!D85</f>
        <v>194781</v>
      </c>
      <c r="D72" s="8">
        <v>102199729.83269465</v>
      </c>
      <c r="E72" s="9">
        <f t="shared" si="0"/>
        <v>524.69044636127057</v>
      </c>
    </row>
    <row r="73" spans="2:5" x14ac:dyDescent="0.25">
      <c r="B73" s="6">
        <v>43952</v>
      </c>
      <c r="C73" s="7">
        <f>'Enrollment - Low'!D86</f>
        <v>194899</v>
      </c>
      <c r="D73" s="8">
        <v>102067302.08376758</v>
      </c>
      <c r="E73" s="9">
        <f t="shared" si="0"/>
        <v>523.69330824564304</v>
      </c>
    </row>
    <row r="74" spans="2:5" x14ac:dyDescent="0.25">
      <c r="B74" s="6">
        <v>43983</v>
      </c>
      <c r="C74" s="7">
        <f>'Enrollment - Low'!D87</f>
        <v>194211</v>
      </c>
      <c r="D74" s="8">
        <v>101557972.74662608</v>
      </c>
      <c r="E74" s="9">
        <f t="shared" si="0"/>
        <v>522.92595551552733</v>
      </c>
    </row>
    <row r="75" spans="2:5" x14ac:dyDescent="0.25">
      <c r="B75" s="6">
        <v>44013</v>
      </c>
      <c r="C75" s="7">
        <f>'Enrollment - Low'!D88</f>
        <v>192509</v>
      </c>
      <c r="D75" s="8">
        <v>100494710.52224278</v>
      </c>
      <c r="E75" s="9">
        <f t="shared" ref="E75:E78" si="1">D75/C75</f>
        <v>522.02603785923145</v>
      </c>
    </row>
    <row r="76" spans="2:5" x14ac:dyDescent="0.25">
      <c r="B76" s="6">
        <v>44044</v>
      </c>
      <c r="C76" s="7">
        <f>'Enrollment - Low'!D89</f>
        <v>191021</v>
      </c>
      <c r="D76" s="8">
        <v>99609990.804633483</v>
      </c>
      <c r="E76" s="9">
        <f t="shared" si="1"/>
        <v>521.46094306193288</v>
      </c>
    </row>
    <row r="77" spans="2:5" x14ac:dyDescent="0.25">
      <c r="B77" s="6">
        <v>44075</v>
      </c>
      <c r="C77" s="7">
        <f>'Enrollment - Low'!D90</f>
        <v>189807</v>
      </c>
      <c r="D77" s="8">
        <v>98884121.416290253</v>
      </c>
      <c r="E77" s="9">
        <f t="shared" si="1"/>
        <v>520.97194211114584</v>
      </c>
    </row>
    <row r="78" spans="2:5" x14ac:dyDescent="0.25">
      <c r="B78" s="6">
        <v>44105</v>
      </c>
      <c r="C78" s="7">
        <f>'Enrollment - Low'!D91</f>
        <v>188209</v>
      </c>
      <c r="D78" s="8">
        <v>98030399.882232636</v>
      </c>
      <c r="E78" s="9">
        <f t="shared" si="1"/>
        <v>520.85925690180932</v>
      </c>
    </row>
    <row r="79" spans="2:5" x14ac:dyDescent="0.25">
      <c r="B79" s="6">
        <v>44136</v>
      </c>
      <c r="C79" s="7">
        <f>'Enrollment - Low'!D92</f>
        <v>185713</v>
      </c>
      <c r="D79" s="8">
        <v>96680801.703605801</v>
      </c>
      <c r="E79" s="9">
        <f t="shared" ref="E79:E92" si="2">D79/C79</f>
        <v>520.59253635235984</v>
      </c>
    </row>
    <row r="80" spans="2:5" ht="15.75" thickBot="1" x14ac:dyDescent="0.3">
      <c r="B80" s="10">
        <v>44166</v>
      </c>
      <c r="C80" s="11">
        <f>'Enrollment - Low'!D93</f>
        <v>181209</v>
      </c>
      <c r="D80" s="12">
        <v>94377397.1738974</v>
      </c>
      <c r="E80" s="38">
        <f t="shared" si="2"/>
        <v>520.8206941923271</v>
      </c>
    </row>
    <row r="81" spans="2:5" x14ac:dyDescent="0.25">
      <c r="B81" s="2">
        <v>44197</v>
      </c>
      <c r="C81" s="3">
        <f>'Enrollment - Low'!D94</f>
        <v>192281.13743210715</v>
      </c>
      <c r="D81" s="4">
        <v>98735837.135073096</v>
      </c>
      <c r="E81" s="5">
        <f t="shared" si="2"/>
        <v>513.49725955275198</v>
      </c>
    </row>
    <row r="82" spans="2:5" x14ac:dyDescent="0.25">
      <c r="B82" s="6">
        <v>44228</v>
      </c>
      <c r="C82" s="7">
        <f>'Enrollment - Low'!D95</f>
        <v>191964.52598101096</v>
      </c>
      <c r="D82" s="8">
        <v>98304349.846939236</v>
      </c>
      <c r="E82" s="13">
        <f t="shared" si="2"/>
        <v>512.09643732125517</v>
      </c>
    </row>
    <row r="83" spans="2:5" x14ac:dyDescent="0.25">
      <c r="B83" s="6">
        <v>44256</v>
      </c>
      <c r="C83" s="7">
        <f>'Enrollment - Low'!D96</f>
        <v>188409.29565818488</v>
      </c>
      <c r="D83" s="8">
        <v>96387884.208956525</v>
      </c>
      <c r="E83" s="13">
        <f t="shared" si="2"/>
        <v>511.58773176364366</v>
      </c>
    </row>
    <row r="84" spans="2:5" x14ac:dyDescent="0.25">
      <c r="B84" s="6">
        <v>44287</v>
      </c>
      <c r="C84" s="7">
        <f>'Enrollment - Low'!D97</f>
        <v>186719.82717557225</v>
      </c>
      <c r="D84" s="8">
        <v>95267268.568717048</v>
      </c>
      <c r="E84" s="13">
        <f t="shared" si="2"/>
        <v>510.21506397998877</v>
      </c>
    </row>
    <row r="85" spans="2:5" x14ac:dyDescent="0.25">
      <c r="B85" s="6">
        <v>44317</v>
      </c>
      <c r="C85" s="7">
        <f>'Enrollment - Low'!D98</f>
        <v>186026.40891080542</v>
      </c>
      <c r="D85" s="8">
        <v>94733099.589264378</v>
      </c>
      <c r="E85" s="13">
        <f t="shared" si="2"/>
        <v>509.2454353332505</v>
      </c>
    </row>
    <row r="86" spans="2:5" x14ac:dyDescent="0.25">
      <c r="B86" s="6">
        <v>44348</v>
      </c>
      <c r="C86" s="7">
        <f>'Enrollment - Low'!D99</f>
        <v>187451.44341200613</v>
      </c>
      <c r="D86" s="8">
        <v>95318918.884187281</v>
      </c>
      <c r="E86" s="13">
        <f t="shared" si="2"/>
        <v>508.49925265543283</v>
      </c>
    </row>
    <row r="87" spans="2:5" x14ac:dyDescent="0.25">
      <c r="B87" s="6">
        <v>44378</v>
      </c>
      <c r="C87" s="7">
        <f>'Enrollment - Low'!D100</f>
        <v>183153.36056583648</v>
      </c>
      <c r="D87" s="8">
        <v>92973071.231273472</v>
      </c>
      <c r="E87" s="13">
        <f t="shared" si="2"/>
        <v>507.62416230879523</v>
      </c>
    </row>
    <row r="88" spans="2:5" x14ac:dyDescent="0.25">
      <c r="B88" s="6">
        <v>44409</v>
      </c>
      <c r="C88" s="7">
        <f>'Enrollment - Low'!D101</f>
        <v>179236.20034914248</v>
      </c>
      <c r="D88" s="8">
        <v>90886134.919099003</v>
      </c>
      <c r="E88" s="13">
        <f t="shared" si="2"/>
        <v>507.07465758623368</v>
      </c>
    </row>
    <row r="89" spans="2:5" x14ac:dyDescent="0.25">
      <c r="B89" s="6">
        <v>44440</v>
      </c>
      <c r="C89" s="7">
        <f>'Enrollment - Low'!D102</f>
        <v>175645.80859617621</v>
      </c>
      <c r="D89" s="8">
        <v>88982016.879364535</v>
      </c>
      <c r="E89" s="13">
        <f t="shared" si="2"/>
        <v>506.59914740089999</v>
      </c>
    </row>
    <row r="90" spans="2:5" x14ac:dyDescent="0.25">
      <c r="B90" s="6">
        <v>44470</v>
      </c>
      <c r="C90" s="7">
        <f>'Enrollment - Low'!D103</f>
        <v>171948.3491893211</v>
      </c>
      <c r="D90" s="8">
        <v>87090045.614863306</v>
      </c>
      <c r="E90" s="13">
        <f t="shared" si="2"/>
        <v>506.48957099887093</v>
      </c>
    </row>
    <row r="91" spans="2:5" x14ac:dyDescent="0.25">
      <c r="B91" s="6">
        <v>44501</v>
      </c>
      <c r="C91" s="7">
        <f>'Enrollment - Low'!D104</f>
        <v>167650.43434876396</v>
      </c>
      <c r="D91" s="8">
        <v>84869714.393994868</v>
      </c>
      <c r="E91" s="13">
        <f t="shared" si="2"/>
        <v>506.23020884896738</v>
      </c>
    </row>
    <row r="92" spans="2:5" ht="15.75" thickBot="1" x14ac:dyDescent="0.3">
      <c r="B92" s="10">
        <v>44531</v>
      </c>
      <c r="C92" s="11">
        <f>'Enrollment - Low'!D105</f>
        <v>161755.80805505114</v>
      </c>
      <c r="D92" s="12">
        <v>81921564.175621554</v>
      </c>
      <c r="E92" s="14">
        <f t="shared" si="2"/>
        <v>506.45207217375957</v>
      </c>
    </row>
    <row r="93" spans="2:5" x14ac:dyDescent="0.25">
      <c r="B93" s="2">
        <v>44562</v>
      </c>
      <c r="C93" s="3">
        <f>'Enrollment - Low'!D106</f>
        <v>195263.76297675545</v>
      </c>
      <c r="D93" s="4">
        <v>102960118.51400396</v>
      </c>
      <c r="E93" s="15">
        <f t="shared" ref="E93:E104" si="3">D93/C93</f>
        <v>527.28738268892482</v>
      </c>
    </row>
    <row r="94" spans="2:5" x14ac:dyDescent="0.25">
      <c r="B94" s="6">
        <v>44593</v>
      </c>
      <c r="C94" s="7">
        <f>'Enrollment - Low'!D107</f>
        <v>189676.78636772919</v>
      </c>
      <c r="D94" s="8">
        <v>99741337.235343128</v>
      </c>
      <c r="E94" s="13">
        <f t="shared" si="3"/>
        <v>525.8489409556588</v>
      </c>
    </row>
    <row r="95" spans="2:5" x14ac:dyDescent="0.25">
      <c r="B95" s="6">
        <v>44621</v>
      </c>
      <c r="C95" s="7">
        <f>'Enrollment - Low'!D108</f>
        <v>184735.72293626785</v>
      </c>
      <c r="D95" s="8">
        <v>97046584.417672664</v>
      </c>
      <c r="E95" s="13">
        <f t="shared" si="3"/>
        <v>525.32657395750607</v>
      </c>
    </row>
    <row r="96" spans="2:5" x14ac:dyDescent="0.25">
      <c r="B96" s="6">
        <v>44652</v>
      </c>
      <c r="C96" s="7">
        <f>'Enrollment - Low'!D109</f>
        <v>178249.00135902644</v>
      </c>
      <c r="D96" s="8">
        <v>93387689.668412238</v>
      </c>
      <c r="E96" s="13">
        <f t="shared" si="3"/>
        <v>523.91704276823498</v>
      </c>
    </row>
    <row r="97" spans="2:5" x14ac:dyDescent="0.25">
      <c r="B97" s="6">
        <v>44682</v>
      </c>
      <c r="C97" s="7">
        <f>'Enrollment - Low'!D110</f>
        <v>172427.17009659862</v>
      </c>
      <c r="D97" s="8">
        <v>90165852.779947117</v>
      </c>
      <c r="E97" s="13">
        <f t="shared" si="3"/>
        <v>522.9213744529568</v>
      </c>
    </row>
    <row r="98" spans="2:5" x14ac:dyDescent="0.25">
      <c r="B98" s="6">
        <v>44713</v>
      </c>
      <c r="C98" s="7">
        <f>'Enrollment - Low'!D111</f>
        <v>168985.65009177488</v>
      </c>
      <c r="D98" s="8">
        <v>88236727.947247908</v>
      </c>
      <c r="E98" s="13">
        <f t="shared" si="3"/>
        <v>522.15515281520754</v>
      </c>
    </row>
    <row r="99" spans="2:5" x14ac:dyDescent="0.25">
      <c r="B99" s="6">
        <v>44743</v>
      </c>
      <c r="C99" s="7">
        <f>'Enrollment - Low'!D112</f>
        <v>164894.18735548618</v>
      </c>
      <c r="D99" s="8">
        <v>85952177.137729406</v>
      </c>
      <c r="E99" s="13">
        <f t="shared" si="3"/>
        <v>521.25656165447424</v>
      </c>
    </row>
    <row r="100" spans="2:5" x14ac:dyDescent="0.25">
      <c r="B100" s="6">
        <v>44774</v>
      </c>
      <c r="C100" s="7">
        <f>'Enrollment - Low'!D113</f>
        <v>160942.44843914214</v>
      </c>
      <c r="D100" s="8">
        <v>83801493.616043165</v>
      </c>
      <c r="E100" s="13">
        <f t="shared" si="3"/>
        <v>520.69229981754245</v>
      </c>
    </row>
    <row r="101" spans="2:5" x14ac:dyDescent="0.25">
      <c r="B101" s="6">
        <v>44805</v>
      </c>
      <c r="C101" s="7">
        <f>'Enrollment - Low'!D114</f>
        <v>157194.46909208063</v>
      </c>
      <c r="D101" s="8">
        <v>81773194.690548182</v>
      </c>
      <c r="E101" s="13">
        <f t="shared" si="3"/>
        <v>520.20401966336021</v>
      </c>
    </row>
    <row r="102" spans="2:5" x14ac:dyDescent="0.25">
      <c r="B102" s="6">
        <v>44835</v>
      </c>
      <c r="C102" s="7">
        <f>'Enrollment - Low'!D115</f>
        <v>153692.53491874557</v>
      </c>
      <c r="D102" s="8">
        <v>79934181.10986042</v>
      </c>
      <c r="E102" s="13">
        <f t="shared" si="3"/>
        <v>520.09150055414307</v>
      </c>
    </row>
    <row r="103" spans="2:5" x14ac:dyDescent="0.25">
      <c r="B103" s="6">
        <v>44866</v>
      </c>
      <c r="C103" s="7">
        <f>'Enrollment - Low'!D116</f>
        <v>150014.54733619647</v>
      </c>
      <c r="D103" s="8">
        <v>77981338.044927791</v>
      </c>
      <c r="E103" s="13">
        <f t="shared" si="3"/>
        <v>519.82517315580333</v>
      </c>
    </row>
    <row r="104" spans="2:5" ht="15.75" thickBot="1" x14ac:dyDescent="0.3">
      <c r="B104" s="10">
        <v>44896</v>
      </c>
      <c r="C104" s="11">
        <f>'Enrollment - Low'!D117</f>
        <v>144807.01603369619</v>
      </c>
      <c r="D104" s="12">
        <v>75307322.339986116</v>
      </c>
      <c r="E104" s="14">
        <f t="shared" si="3"/>
        <v>520.0529946868204</v>
      </c>
    </row>
    <row r="105" spans="2:5" x14ac:dyDescent="0.25">
      <c r="B105" s="2">
        <v>44927</v>
      </c>
      <c r="C105" s="3">
        <f>'Enrollment - Low'!D118</f>
        <v>195263.7629767555</v>
      </c>
      <c r="D105" s="4">
        <v>105725143.42116652</v>
      </c>
      <c r="E105" s="15">
        <f t="shared" ref="E105:E116" si="4">D105/C105</f>
        <v>541.44784372383629</v>
      </c>
    </row>
    <row r="106" spans="2:5" x14ac:dyDescent="0.25">
      <c r="B106" s="6">
        <v>44958</v>
      </c>
      <c r="C106" s="7">
        <f>'Enrollment - Low'!D119</f>
        <v>187724.14873796166</v>
      </c>
      <c r="D106" s="8">
        <v>101365553.55571023</v>
      </c>
      <c r="E106" s="13">
        <f t="shared" si="4"/>
        <v>539.97077220578194</v>
      </c>
    </row>
    <row r="107" spans="2:5" x14ac:dyDescent="0.25">
      <c r="B107" s="6">
        <v>44986</v>
      </c>
      <c r="C107" s="7">
        <f>'Enrollment - Low'!D120</f>
        <v>181002.51353207609</v>
      </c>
      <c r="D107" s="8">
        <v>97638978.101794034</v>
      </c>
      <c r="E107" s="13">
        <f t="shared" si="4"/>
        <v>539.43437688499887</v>
      </c>
    </row>
    <row r="108" spans="2:5" x14ac:dyDescent="0.25">
      <c r="B108" s="6">
        <v>45017</v>
      </c>
      <c r="C108" s="7">
        <f>'Enrollment - Low'!D121</f>
        <v>172925.73504691885</v>
      </c>
      <c r="D108" s="8">
        <v>93031796.091282398</v>
      </c>
      <c r="E108" s="13">
        <f t="shared" si="4"/>
        <v>537.9869923122817</v>
      </c>
    </row>
    <row r="109" spans="2:5" x14ac:dyDescent="0.25">
      <c r="B109" s="6">
        <v>45047</v>
      </c>
      <c r="C109" s="7">
        <f>'Enrollment - Low'!D122</f>
        <v>165662.69415256428</v>
      </c>
      <c r="D109" s="8">
        <v>88954999.819812149</v>
      </c>
      <c r="E109" s="13">
        <f t="shared" si="4"/>
        <v>536.96458502534392</v>
      </c>
    </row>
    <row r="110" spans="2:5" x14ac:dyDescent="0.25">
      <c r="B110" s="6">
        <v>45078</v>
      </c>
      <c r="C110" s="7">
        <f>'Enrollment - Low'!D123</f>
        <v>160852.55965072371</v>
      </c>
      <c r="D110" s="8">
        <v>86245569.350252792</v>
      </c>
      <c r="E110" s="13">
        <f t="shared" si="4"/>
        <v>536.1777862753753</v>
      </c>
    </row>
    <row r="111" spans="2:5" x14ac:dyDescent="0.25">
      <c r="B111" s="6">
        <v>45108</v>
      </c>
      <c r="C111" s="7">
        <f>'Enrollment - Low'!D124</f>
        <v>155525.68312846986</v>
      </c>
      <c r="D111" s="8">
        <v>83245909.348905727</v>
      </c>
      <c r="E111" s="13">
        <f t="shared" si="4"/>
        <v>535.25506317912516</v>
      </c>
    </row>
    <row r="112" spans="2:5" x14ac:dyDescent="0.25">
      <c r="B112" s="6">
        <v>45139</v>
      </c>
      <c r="C112" s="7">
        <f>'Enrollment - Low'!D125</f>
        <v>150442.82072411026</v>
      </c>
      <c r="D112" s="8">
        <v>80438112.645739198</v>
      </c>
      <c r="E112" s="13">
        <f t="shared" si="4"/>
        <v>534.67564792108442</v>
      </c>
    </row>
    <row r="113" spans="2:5" x14ac:dyDescent="0.25">
      <c r="B113" s="6">
        <v>45170</v>
      </c>
      <c r="C113" s="7">
        <f>'Enrollment - Low'!D126</f>
        <v>145645.13367436745</v>
      </c>
      <c r="D113" s="8">
        <v>77799880.754010379</v>
      </c>
      <c r="E113" s="13">
        <f t="shared" si="4"/>
        <v>534.17425485670469</v>
      </c>
    </row>
    <row r="114" spans="2:5" x14ac:dyDescent="0.25">
      <c r="B114" s="6">
        <v>45200</v>
      </c>
      <c r="C114" s="7">
        <f>'Enrollment - Low'!D127</f>
        <v>141199.26373295224</v>
      </c>
      <c r="D114" s="8">
        <v>75408697.208804876</v>
      </c>
      <c r="E114" s="13">
        <f t="shared" si="4"/>
        <v>534.05871401301397</v>
      </c>
    </row>
    <row r="115" spans="2:5" x14ac:dyDescent="0.25">
      <c r="B115" s="6">
        <v>45231</v>
      </c>
      <c r="C115" s="7">
        <f>'Enrollment - Low'!D128</f>
        <v>136656.06894733527</v>
      </c>
      <c r="D115" s="8">
        <v>72944991.783264771</v>
      </c>
      <c r="E115" s="13">
        <f t="shared" si="4"/>
        <v>533.78523431239944</v>
      </c>
    </row>
    <row r="116" spans="2:5" ht="15.75" thickBot="1" x14ac:dyDescent="0.3">
      <c r="B116" s="10">
        <v>45261</v>
      </c>
      <c r="C116" s="11">
        <f>'Enrollment - Low'!D129</f>
        <v>130770.66545302465</v>
      </c>
      <c r="D116" s="12">
        <v>69834042.756377742</v>
      </c>
      <c r="E116" s="14">
        <f t="shared" si="4"/>
        <v>534.01917405905897</v>
      </c>
    </row>
    <row r="117" spans="2:5" x14ac:dyDescent="0.25">
      <c r="B117" s="2">
        <v>45292</v>
      </c>
      <c r="C117" s="3">
        <f>'Enrollment - Low'!D130</f>
        <v>195263.76297675553</v>
      </c>
      <c r="D117" s="4">
        <v>108564423.90269683</v>
      </c>
      <c r="E117" s="15">
        <f t="shared" ref="E117:E128" si="5">D117/C117</f>
        <v>555.98858819298948</v>
      </c>
    </row>
    <row r="118" spans="2:5" x14ac:dyDescent="0.25">
      <c r="B118" s="6">
        <v>45323</v>
      </c>
      <c r="C118" s="7">
        <f>'Enrollment - Low'!D131</f>
        <v>185771.51110819413</v>
      </c>
      <c r="D118" s="8">
        <v>103005073.34405103</v>
      </c>
      <c r="E118" s="13">
        <f t="shared" si="5"/>
        <v>554.47184947567359</v>
      </c>
    </row>
    <row r="119" spans="2:5" x14ac:dyDescent="0.25">
      <c r="B119" s="6">
        <v>45352</v>
      </c>
      <c r="C119" s="7">
        <f>'Enrollment - Low'!D132</f>
        <v>177308.3568804797</v>
      </c>
      <c r="D119" s="8">
        <v>98214831.056979045</v>
      </c>
      <c r="E119" s="13">
        <f t="shared" si="5"/>
        <v>553.92104909744251</v>
      </c>
    </row>
    <row r="120" spans="2:5" x14ac:dyDescent="0.25">
      <c r="B120" s="6">
        <v>45383</v>
      </c>
      <c r="C120" s="7">
        <f>'Enrollment - Low'!D133</f>
        <v>167713.11916320949</v>
      </c>
      <c r="D120" s="8">
        <v>92650562.532845438</v>
      </c>
      <c r="E120" s="13">
        <f t="shared" si="5"/>
        <v>552.43479457729745</v>
      </c>
    </row>
    <row r="121" spans="2:5" x14ac:dyDescent="0.25">
      <c r="B121" s="6">
        <v>45413</v>
      </c>
      <c r="C121" s="7">
        <f>'Enrollment - Low'!D134</f>
        <v>159107.18344548301</v>
      </c>
      <c r="D121" s="8">
        <v>87729303.244068071</v>
      </c>
      <c r="E121" s="13">
        <f t="shared" si="5"/>
        <v>551.38493023558499</v>
      </c>
    </row>
    <row r="122" spans="2:5" x14ac:dyDescent="0.25">
      <c r="B122" s="6">
        <v>45444</v>
      </c>
      <c r="C122" s="7">
        <f>'Enrollment - Low'!D135</f>
        <v>153050.71681611828</v>
      </c>
      <c r="D122" s="8">
        <v>84266204.783194467</v>
      </c>
      <c r="E122" s="13">
        <f t="shared" si="5"/>
        <v>550.57700176886794</v>
      </c>
    </row>
    <row r="123" spans="2:5" x14ac:dyDescent="0.25">
      <c r="B123" s="6">
        <v>45474</v>
      </c>
      <c r="C123" s="7">
        <f>'Enrollment - Low'!D136</f>
        <v>146629.48752670147</v>
      </c>
      <c r="D123" s="8">
        <v>80591891.719059676</v>
      </c>
      <c r="E123" s="13">
        <f t="shared" si="5"/>
        <v>549.62949866672454</v>
      </c>
    </row>
    <row r="124" spans="2:5" x14ac:dyDescent="0.25">
      <c r="B124" s="6">
        <v>45505</v>
      </c>
      <c r="C124" s="7">
        <f>'Enrollment - Low'!D137</f>
        <v>140572.41469449521</v>
      </c>
      <c r="D124" s="8">
        <v>77179108.654077992</v>
      </c>
      <c r="E124" s="13">
        <f t="shared" si="5"/>
        <v>549.03452303789948</v>
      </c>
    </row>
    <row r="125" spans="2:5" x14ac:dyDescent="0.25">
      <c r="B125" s="6">
        <v>45536</v>
      </c>
      <c r="C125" s="7">
        <f>'Enrollment - Low'!D138</f>
        <v>134895.85311394103</v>
      </c>
      <c r="D125" s="8">
        <v>73993028.148101673</v>
      </c>
      <c r="E125" s="13">
        <f t="shared" si="5"/>
        <v>548.51966491218059</v>
      </c>
    </row>
    <row r="126" spans="2:5" x14ac:dyDescent="0.25">
      <c r="B126" s="6">
        <v>45566</v>
      </c>
      <c r="C126" s="7">
        <f>'Enrollment - Low'!D139</f>
        <v>129686.23411139974</v>
      </c>
      <c r="D126" s="8">
        <v>71120063.2202546</v>
      </c>
      <c r="E126" s="13">
        <f t="shared" si="5"/>
        <v>548.4010211844294</v>
      </c>
    </row>
    <row r="127" spans="2:5" x14ac:dyDescent="0.25">
      <c r="B127" s="6">
        <v>45597</v>
      </c>
      <c r="C127" s="7">
        <f>'Enrollment - Low'!D140</f>
        <v>124466.06157309182</v>
      </c>
      <c r="D127" s="8">
        <v>68222362.20224078</v>
      </c>
      <c r="E127" s="13">
        <f t="shared" si="5"/>
        <v>548.12019710431412</v>
      </c>
    </row>
    <row r="128" spans="2:5" ht="15.75" thickBot="1" x14ac:dyDescent="0.3">
      <c r="B128" s="10">
        <v>45627</v>
      </c>
      <c r="C128" s="11">
        <f>'Enrollment - Low'!D141</f>
        <v>118087.1220871674</v>
      </c>
      <c r="D128" s="12">
        <v>64754303.790285707</v>
      </c>
      <c r="E128" s="14">
        <f t="shared" si="5"/>
        <v>548.36041937313496</v>
      </c>
    </row>
    <row r="129" spans="2:5" ht="15.75" thickBot="1" x14ac:dyDescent="0.3">
      <c r="D129" s="16"/>
    </row>
    <row r="130" spans="2:5" x14ac:dyDescent="0.25">
      <c r="B130" s="17">
        <v>2015</v>
      </c>
      <c r="C130" s="3">
        <f>SUM(C9:C20)</f>
        <v>1743414</v>
      </c>
      <c r="D130" s="4">
        <f>SUM(D9:D20)</f>
        <v>668788144.80227661</v>
      </c>
      <c r="E130" s="15">
        <f t="shared" ref="E130:E136" si="6">D130/C130</f>
        <v>383.60833674748318</v>
      </c>
    </row>
    <row r="131" spans="2:5" x14ac:dyDescent="0.25">
      <c r="B131" s="18">
        <v>2016</v>
      </c>
      <c r="C131" s="7">
        <f>SUM(C21:C32)</f>
        <v>1944426</v>
      </c>
      <c r="D131" s="8">
        <f>SUM(D21:D32)</f>
        <v>733989739.86999989</v>
      </c>
      <c r="E131" s="13">
        <f t="shared" si="6"/>
        <v>377.48401835297403</v>
      </c>
    </row>
    <row r="132" spans="2:5" x14ac:dyDescent="0.25">
      <c r="B132" s="18">
        <v>2017</v>
      </c>
      <c r="C132" s="7">
        <f>SUM(C33:C44)</f>
        <v>2143018</v>
      </c>
      <c r="D132" s="8">
        <f>SUM(D33:D44)</f>
        <v>825601072.15999985</v>
      </c>
      <c r="E132" s="13">
        <f t="shared" si="6"/>
        <v>385.25158078933532</v>
      </c>
    </row>
    <row r="133" spans="2:5" x14ac:dyDescent="0.25">
      <c r="B133" s="18">
        <v>2018</v>
      </c>
      <c r="C133" s="7">
        <f>SUM(C45:C56)</f>
        <v>2367094</v>
      </c>
      <c r="D133" s="8">
        <f>SUM(D45:D56)</f>
        <v>1200638794.5600002</v>
      </c>
      <c r="E133" s="13">
        <f t="shared" si="6"/>
        <v>507.22058125279358</v>
      </c>
    </row>
    <row r="134" spans="2:5" x14ac:dyDescent="0.25">
      <c r="B134" s="18">
        <v>2019</v>
      </c>
      <c r="C134" s="7">
        <f>SUM(C57:C68)</f>
        <v>2255946</v>
      </c>
      <c r="D134" s="8">
        <f>SUM(D57:D68)</f>
        <v>1269801524.8699999</v>
      </c>
      <c r="E134" s="13">
        <f t="shared" si="6"/>
        <v>562.86875876904855</v>
      </c>
    </row>
    <row r="135" spans="2:5" x14ac:dyDescent="0.25">
      <c r="B135" s="18">
        <v>2020</v>
      </c>
      <c r="C135" s="7">
        <f>SUM(C69:C80)</f>
        <v>2293707</v>
      </c>
      <c r="D135" s="8">
        <f>SUM(D69:D80)</f>
        <v>1200232796.1834075</v>
      </c>
      <c r="E135" s="13">
        <f t="shared" si="6"/>
        <v>523.27206403581954</v>
      </c>
    </row>
    <row r="136" spans="2:5" x14ac:dyDescent="0.25">
      <c r="B136" s="18">
        <v>2021</v>
      </c>
      <c r="C136" s="7">
        <f>SUM(C81:C92)</f>
        <v>2172242.5996739781</v>
      </c>
      <c r="D136" s="8">
        <f>SUM(D81:D92)</f>
        <v>1105469905.4473541</v>
      </c>
      <c r="E136" s="13">
        <f t="shared" si="6"/>
        <v>508.90720291245049</v>
      </c>
    </row>
    <row r="137" spans="2:5" x14ac:dyDescent="0.25">
      <c r="B137" s="18">
        <v>2022</v>
      </c>
      <c r="C137" s="7">
        <f>SUM(C93:C104)</f>
        <v>2020883.2970034997</v>
      </c>
      <c r="D137" s="8">
        <f t="shared" ref="D137" si="7">SUM(D93:D104)</f>
        <v>1056288017.5017221</v>
      </c>
      <c r="E137" s="13">
        <f t="shared" ref="E137:E139" si="8">D137/C137</f>
        <v>522.68630210757431</v>
      </c>
    </row>
    <row r="138" spans="2:5" x14ac:dyDescent="0.25">
      <c r="B138" s="18">
        <v>2023</v>
      </c>
      <c r="C138" s="7">
        <f>SUM(C105:C116)</f>
        <v>1923671.0497572601</v>
      </c>
      <c r="D138" s="8">
        <f>SUM(D105:D116)</f>
        <v>1032633674.8371207</v>
      </c>
      <c r="E138" s="13">
        <f t="shared" si="8"/>
        <v>536.80366763715881</v>
      </c>
    </row>
    <row r="139" spans="2:5" ht="15.75" thickBot="1" x14ac:dyDescent="0.3">
      <c r="B139" s="19">
        <v>2024</v>
      </c>
      <c r="C139" s="11">
        <f>SUM(C117:C128)</f>
        <v>1832551.8234970372</v>
      </c>
      <c r="D139" s="12">
        <f>SUM(D117:D128)</f>
        <v>1010291156.5978553</v>
      </c>
      <c r="E139" s="14">
        <f t="shared" si="8"/>
        <v>551.30291195254085</v>
      </c>
    </row>
    <row r="141" spans="2:5" x14ac:dyDescent="0.25">
      <c r="B141" t="s">
        <v>30</v>
      </c>
    </row>
    <row r="142" spans="2:5" x14ac:dyDescent="0.25">
      <c r="B142" t="str">
        <f>'Premium Summary - Base'!B142</f>
        <v>PMPMs highlighted in green are actuals, from data provided by WAHBE on 01/22/2021</v>
      </c>
    </row>
  </sheetData>
  <mergeCells count="1">
    <mergeCell ref="B7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/>
  </sheetViews>
  <sheetFormatPr defaultRowHeight="15" x14ac:dyDescent="0.25"/>
  <cols>
    <col min="3" max="3" width="16.140625" bestFit="1" customWidth="1"/>
    <col min="4" max="4" width="15" bestFit="1" customWidth="1"/>
    <col min="5" max="5" width="15.7109375" bestFit="1" customWidth="1"/>
    <col min="7" max="7" width="7.42578125" bestFit="1" customWidth="1"/>
    <col min="8" max="8" width="16.140625" bestFit="1" customWidth="1"/>
    <col min="9" max="9" width="15" bestFit="1" customWidth="1"/>
    <col min="10" max="10" width="15.7109375" bestFit="1" customWidth="1"/>
  </cols>
  <sheetData>
    <row r="1" spans="1:6" ht="17.25" x14ac:dyDescent="0.3">
      <c r="A1" s="34" t="s">
        <v>16</v>
      </c>
    </row>
    <row r="2" spans="1:6" ht="17.25" x14ac:dyDescent="0.3">
      <c r="A2" s="34" t="s">
        <v>33</v>
      </c>
    </row>
    <row r="3" spans="1:6" ht="17.25" x14ac:dyDescent="0.3">
      <c r="A3" s="34" t="str">
        <f>'Enrollment - Base'!A3</f>
        <v>2015-2024</v>
      </c>
    </row>
    <row r="4" spans="1:6" ht="15.75" x14ac:dyDescent="0.25">
      <c r="A4" s="36" t="str">
        <f>'Enrollment - Base'!A4</f>
        <v xml:space="preserve">The below exhibits accompany the report delivered to WAHBE by Wakely on 2/2/2021. </v>
      </c>
    </row>
    <row r="5" spans="1:6" ht="15.75" x14ac:dyDescent="0.25">
      <c r="A5" s="36" t="str">
        <f>'Enrollment - Base'!A5</f>
        <v>The report contains support and documentation of the below results. The exhibit and report should be distributed in entirety, as these exhibits are not intended to stand alone.</v>
      </c>
      <c r="D5" s="32"/>
      <c r="E5" s="32"/>
      <c r="F5" s="32"/>
    </row>
    <row r="6" spans="1:6" ht="17.25" x14ac:dyDescent="0.3">
      <c r="A6" s="34"/>
    </row>
    <row r="7" spans="1:6" ht="17.25" x14ac:dyDescent="0.3">
      <c r="A7" s="34"/>
      <c r="B7" s="66" t="s">
        <v>28</v>
      </c>
      <c r="C7" s="66"/>
      <c r="D7" s="66"/>
      <c r="E7" s="66"/>
    </row>
    <row r="8" spans="1:6" ht="15.75" thickBot="1" x14ac:dyDescent="0.3">
      <c r="B8" s="1" t="s">
        <v>1</v>
      </c>
      <c r="C8" s="1" t="s">
        <v>2</v>
      </c>
      <c r="D8" s="1" t="s">
        <v>3</v>
      </c>
      <c r="E8" s="1" t="s">
        <v>4</v>
      </c>
    </row>
    <row r="9" spans="1:6" x14ac:dyDescent="0.25">
      <c r="B9" s="2">
        <v>42005</v>
      </c>
      <c r="C9" s="3">
        <f>'Enrollment - High'!D22</f>
        <v>98066</v>
      </c>
      <c r="D9" s="4">
        <v>39356609.517115712</v>
      </c>
      <c r="E9" s="5">
        <f>D9/C9</f>
        <v>401.32777432663426</v>
      </c>
    </row>
    <row r="10" spans="1:6" x14ac:dyDescent="0.25">
      <c r="B10" s="6">
        <v>42036</v>
      </c>
      <c r="C10" s="7">
        <f>'Enrollment - High'!D23</f>
        <v>123085</v>
      </c>
      <c r="D10" s="8">
        <v>48255036.605594642</v>
      </c>
      <c r="E10" s="9">
        <f t="shared" ref="E10:E74" si="0">D10/C10</f>
        <v>392.0464443725445</v>
      </c>
    </row>
    <row r="11" spans="1:6" x14ac:dyDescent="0.25">
      <c r="B11" s="6">
        <v>42064</v>
      </c>
      <c r="C11" s="7">
        <f>'Enrollment - High'!D24</f>
        <v>153657</v>
      </c>
      <c r="D11" s="8">
        <v>58214756.08515086</v>
      </c>
      <c r="E11" s="9">
        <f t="shared" si="0"/>
        <v>378.86172504442271</v>
      </c>
    </row>
    <row r="12" spans="1:6" x14ac:dyDescent="0.25">
      <c r="B12" s="6">
        <v>42095</v>
      </c>
      <c r="C12" s="7">
        <f>'Enrollment - High'!D25</f>
        <v>155248</v>
      </c>
      <c r="D12" s="8">
        <v>58886976.433742918</v>
      </c>
      <c r="E12" s="9">
        <f t="shared" si="0"/>
        <v>379.30908245995386</v>
      </c>
    </row>
    <row r="13" spans="1:6" x14ac:dyDescent="0.25">
      <c r="B13" s="6">
        <v>42125</v>
      </c>
      <c r="C13" s="7">
        <f>'Enrollment - High'!D26</f>
        <v>157067</v>
      </c>
      <c r="D13" s="8">
        <v>59597941.874742918</v>
      </c>
      <c r="E13" s="9">
        <f t="shared" si="0"/>
        <v>379.44279749879297</v>
      </c>
    </row>
    <row r="14" spans="1:6" x14ac:dyDescent="0.25">
      <c r="B14" s="6">
        <v>42156</v>
      </c>
      <c r="C14" s="7">
        <f>'Enrollment - High'!D27</f>
        <v>155050</v>
      </c>
      <c r="D14" s="8">
        <v>58968696.079231925</v>
      </c>
      <c r="E14" s="9">
        <f t="shared" si="0"/>
        <v>380.32051647360157</v>
      </c>
    </row>
    <row r="15" spans="1:6" x14ac:dyDescent="0.25">
      <c r="B15" s="6">
        <v>42186</v>
      </c>
      <c r="C15" s="7">
        <f>'Enrollment - High'!D28</f>
        <v>152596</v>
      </c>
      <c r="D15" s="8">
        <v>58239106.734955452</v>
      </c>
      <c r="E15" s="9">
        <f t="shared" si="0"/>
        <v>381.65552658625029</v>
      </c>
    </row>
    <row r="16" spans="1:6" x14ac:dyDescent="0.25">
      <c r="B16" s="6">
        <v>42217</v>
      </c>
      <c r="C16" s="7">
        <f>'Enrollment - High'!D29</f>
        <v>151693</v>
      </c>
      <c r="D16" s="8">
        <v>57997402.107914969</v>
      </c>
      <c r="E16" s="9">
        <f t="shared" si="0"/>
        <v>382.33407018066072</v>
      </c>
    </row>
    <row r="17" spans="2:5" x14ac:dyDescent="0.25">
      <c r="B17" s="6">
        <v>42248</v>
      </c>
      <c r="C17" s="7">
        <f>'Enrollment - High'!D30</f>
        <v>151187</v>
      </c>
      <c r="D17" s="8">
        <v>57893187.6885527</v>
      </c>
      <c r="E17" s="9">
        <f t="shared" si="0"/>
        <v>382.92437635876564</v>
      </c>
    </row>
    <row r="18" spans="2:5" x14ac:dyDescent="0.25">
      <c r="B18" s="6">
        <v>42278</v>
      </c>
      <c r="C18" s="7">
        <f>'Enrollment - High'!D31</f>
        <v>149878</v>
      </c>
      <c r="D18" s="8">
        <v>57539900.645672448</v>
      </c>
      <c r="E18" s="9">
        <f t="shared" si="0"/>
        <v>383.91158572754136</v>
      </c>
    </row>
    <row r="19" spans="2:5" x14ac:dyDescent="0.25">
      <c r="B19" s="6">
        <v>42309</v>
      </c>
      <c r="C19" s="7">
        <f>'Enrollment - High'!D32</f>
        <v>150039</v>
      </c>
      <c r="D19" s="8">
        <v>57637169.799801014</v>
      </c>
      <c r="E19" s="9">
        <f t="shared" si="0"/>
        <v>384.1479202060865</v>
      </c>
    </row>
    <row r="20" spans="2:5" ht="15.75" thickBot="1" x14ac:dyDescent="0.3">
      <c r="B20" s="10">
        <v>42339</v>
      </c>
      <c r="C20" s="11">
        <f>'Enrollment - High'!D33</f>
        <v>145848</v>
      </c>
      <c r="D20" s="12">
        <v>56201361.229801007</v>
      </c>
      <c r="E20" s="38">
        <f t="shared" si="0"/>
        <v>385.34200832236991</v>
      </c>
    </row>
    <row r="21" spans="2:5" x14ac:dyDescent="0.25">
      <c r="B21" s="2">
        <v>42370</v>
      </c>
      <c r="C21" s="3">
        <f>'Enrollment - High'!D34</f>
        <v>152753</v>
      </c>
      <c r="D21" s="4">
        <v>58957108.590000004</v>
      </c>
      <c r="E21" s="5">
        <f t="shared" si="0"/>
        <v>385.96367069713853</v>
      </c>
    </row>
    <row r="22" spans="2:5" x14ac:dyDescent="0.25">
      <c r="B22" s="6">
        <v>42401</v>
      </c>
      <c r="C22" s="7">
        <f>'Enrollment - High'!D35</f>
        <v>164310</v>
      </c>
      <c r="D22" s="8">
        <v>62527960.00999999</v>
      </c>
      <c r="E22" s="9">
        <f t="shared" si="0"/>
        <v>380.5487189458949</v>
      </c>
    </row>
    <row r="23" spans="2:5" x14ac:dyDescent="0.25">
      <c r="B23" s="6">
        <v>42430</v>
      </c>
      <c r="C23" s="7">
        <f>'Enrollment - High'!D36</f>
        <v>171817</v>
      </c>
      <c r="D23" s="8">
        <v>64608446.009999998</v>
      </c>
      <c r="E23" s="9">
        <f t="shared" si="0"/>
        <v>376.03057910451236</v>
      </c>
    </row>
    <row r="24" spans="2:5" x14ac:dyDescent="0.25">
      <c r="B24" s="6">
        <v>42461</v>
      </c>
      <c r="C24" s="7">
        <f>'Enrollment - High'!D37</f>
        <v>169853</v>
      </c>
      <c r="D24" s="8">
        <v>63875681.599999994</v>
      </c>
      <c r="E24" s="9">
        <f t="shared" si="0"/>
        <v>376.06448870493892</v>
      </c>
    </row>
    <row r="25" spans="2:5" x14ac:dyDescent="0.25">
      <c r="B25" s="6">
        <v>42491</v>
      </c>
      <c r="C25" s="7">
        <f>'Enrollment - High'!D38</f>
        <v>168231</v>
      </c>
      <c r="D25" s="8">
        <v>63299308.199999988</v>
      </c>
      <c r="E25" s="9">
        <f t="shared" si="0"/>
        <v>376.26423310804779</v>
      </c>
    </row>
    <row r="26" spans="2:5" x14ac:dyDescent="0.25">
      <c r="B26" s="6">
        <v>42522</v>
      </c>
      <c r="C26" s="7">
        <f>'Enrollment - High'!D39</f>
        <v>166918</v>
      </c>
      <c r="D26" s="8">
        <v>62778868.409999989</v>
      </c>
      <c r="E26" s="9">
        <f t="shared" si="0"/>
        <v>376.10604254783777</v>
      </c>
    </row>
    <row r="27" spans="2:5" x14ac:dyDescent="0.25">
      <c r="B27" s="6">
        <v>42552</v>
      </c>
      <c r="C27" s="7">
        <f>'Enrollment - High'!D40</f>
        <v>165367</v>
      </c>
      <c r="D27" s="8">
        <v>62172916.469999991</v>
      </c>
      <c r="E27" s="9">
        <f t="shared" si="0"/>
        <v>375.96930747972687</v>
      </c>
    </row>
    <row r="28" spans="2:5" x14ac:dyDescent="0.25">
      <c r="B28" s="6">
        <v>42583</v>
      </c>
      <c r="C28" s="7">
        <f>'Enrollment - High'!D41</f>
        <v>163831</v>
      </c>
      <c r="D28" s="8">
        <v>61550051.869999997</v>
      </c>
      <c r="E28" s="9">
        <f t="shared" si="0"/>
        <v>375.69234070475062</v>
      </c>
    </row>
    <row r="29" spans="2:5" x14ac:dyDescent="0.25">
      <c r="B29" s="6">
        <v>42614</v>
      </c>
      <c r="C29" s="7">
        <f>'Enrollment - High'!D42</f>
        <v>161794</v>
      </c>
      <c r="D29" s="8">
        <v>60820605.54999999</v>
      </c>
      <c r="E29" s="9">
        <f t="shared" si="0"/>
        <v>375.91385063722998</v>
      </c>
    </row>
    <row r="30" spans="2:5" x14ac:dyDescent="0.25">
      <c r="B30" s="6">
        <v>42644</v>
      </c>
      <c r="C30" s="7">
        <f>'Enrollment - High'!D43</f>
        <v>159155</v>
      </c>
      <c r="D30" s="8">
        <v>59851845.169999994</v>
      </c>
      <c r="E30" s="9">
        <f t="shared" si="0"/>
        <v>376.06009971411515</v>
      </c>
    </row>
    <row r="31" spans="2:5" x14ac:dyDescent="0.25">
      <c r="B31" s="6">
        <v>42675</v>
      </c>
      <c r="C31" s="7">
        <f>'Enrollment - High'!D44</f>
        <v>153226</v>
      </c>
      <c r="D31" s="8">
        <v>57788455.870000012</v>
      </c>
      <c r="E31" s="9">
        <f t="shared" si="0"/>
        <v>377.14523559970246</v>
      </c>
    </row>
    <row r="32" spans="2:5" ht="15.75" thickBot="1" x14ac:dyDescent="0.3">
      <c r="B32" s="10">
        <v>42705</v>
      </c>
      <c r="C32" s="11">
        <f>'Enrollment - High'!D45</f>
        <v>147171</v>
      </c>
      <c r="D32" s="12">
        <v>55758492.119999997</v>
      </c>
      <c r="E32" s="38">
        <f t="shared" si="0"/>
        <v>378.86874533705685</v>
      </c>
    </row>
    <row r="33" spans="2:5" x14ac:dyDescent="0.25">
      <c r="B33" s="2">
        <v>42736</v>
      </c>
      <c r="C33" s="3">
        <f>'Enrollment - High'!D46</f>
        <v>164062</v>
      </c>
      <c r="D33" s="4">
        <v>65267284.189999998</v>
      </c>
      <c r="E33" s="5">
        <f t="shared" si="0"/>
        <v>397.82084937401714</v>
      </c>
    </row>
    <row r="34" spans="2:5" x14ac:dyDescent="0.25">
      <c r="B34" s="6">
        <v>42767</v>
      </c>
      <c r="C34" s="7">
        <f>'Enrollment - High'!D47</f>
        <v>180023</v>
      </c>
      <c r="D34" s="8">
        <v>70385248.680000007</v>
      </c>
      <c r="E34" s="9">
        <f t="shared" si="0"/>
        <v>390.97920087988763</v>
      </c>
    </row>
    <row r="35" spans="2:5" x14ac:dyDescent="0.25">
      <c r="B35" s="6">
        <v>42795</v>
      </c>
      <c r="C35" s="7">
        <f>'Enrollment - High'!D48</f>
        <v>188577</v>
      </c>
      <c r="D35" s="8">
        <v>72867317.210000008</v>
      </c>
      <c r="E35" s="9">
        <f t="shared" si="0"/>
        <v>386.4061747190803</v>
      </c>
    </row>
    <row r="36" spans="2:5" x14ac:dyDescent="0.25">
      <c r="B36" s="6">
        <v>42826</v>
      </c>
      <c r="C36" s="7">
        <f>'Enrollment - High'!D49</f>
        <v>186663</v>
      </c>
      <c r="D36" s="8">
        <v>72059155.939999998</v>
      </c>
      <c r="E36" s="9">
        <f t="shared" si="0"/>
        <v>386.03877544023186</v>
      </c>
    </row>
    <row r="37" spans="2:5" x14ac:dyDescent="0.25">
      <c r="B37" s="6">
        <v>42856</v>
      </c>
      <c r="C37" s="7">
        <f>'Enrollment - High'!D50</f>
        <v>184662</v>
      </c>
      <c r="D37" s="8">
        <v>71176923.839999989</v>
      </c>
      <c r="E37" s="9">
        <f t="shared" si="0"/>
        <v>385.44434610260902</v>
      </c>
    </row>
    <row r="38" spans="2:5" x14ac:dyDescent="0.25">
      <c r="B38" s="6">
        <v>42887</v>
      </c>
      <c r="C38" s="7">
        <f>'Enrollment - High'!D51</f>
        <v>183267</v>
      </c>
      <c r="D38" s="8">
        <v>70456341.150000006</v>
      </c>
      <c r="E38" s="9">
        <f t="shared" si="0"/>
        <v>384.44641506654227</v>
      </c>
    </row>
    <row r="39" spans="2:5" x14ac:dyDescent="0.25">
      <c r="B39" s="6">
        <v>42917</v>
      </c>
      <c r="C39" s="7">
        <f>'Enrollment - High'!D52</f>
        <v>181831</v>
      </c>
      <c r="D39" s="8">
        <v>69743742.809999987</v>
      </c>
      <c r="E39" s="9">
        <f t="shared" si="0"/>
        <v>383.56354422513203</v>
      </c>
    </row>
    <row r="40" spans="2:5" x14ac:dyDescent="0.25">
      <c r="B40" s="6">
        <v>42948</v>
      </c>
      <c r="C40" s="7">
        <f>'Enrollment - High'!D53</f>
        <v>180868</v>
      </c>
      <c r="D40" s="8">
        <v>69181914.469999984</v>
      </c>
      <c r="E40" s="9">
        <f t="shared" si="0"/>
        <v>382.49947182475609</v>
      </c>
    </row>
    <row r="41" spans="2:5" x14ac:dyDescent="0.25">
      <c r="B41" s="6">
        <v>42979</v>
      </c>
      <c r="C41" s="7">
        <f>'Enrollment - High'!D54</f>
        <v>179215</v>
      </c>
      <c r="D41" s="8">
        <v>68393777.069999993</v>
      </c>
      <c r="E41" s="9">
        <f t="shared" si="0"/>
        <v>381.62975794436846</v>
      </c>
    </row>
    <row r="42" spans="2:5" x14ac:dyDescent="0.25">
      <c r="B42" s="6">
        <v>43009</v>
      </c>
      <c r="C42" s="7">
        <f>'Enrollment - High'!D55</f>
        <v>176698</v>
      </c>
      <c r="D42" s="8">
        <v>67353115.350000009</v>
      </c>
      <c r="E42" s="9">
        <f t="shared" si="0"/>
        <v>381.17644427214799</v>
      </c>
    </row>
    <row r="43" spans="2:5" x14ac:dyDescent="0.25">
      <c r="B43" s="6">
        <v>43040</v>
      </c>
      <c r="C43" s="7">
        <f>'Enrollment - High'!D56</f>
        <v>172842</v>
      </c>
      <c r="D43" s="8">
        <v>65905328.209999979</v>
      </c>
      <c r="E43" s="9">
        <f t="shared" si="0"/>
        <v>381.30389725876802</v>
      </c>
    </row>
    <row r="44" spans="2:5" ht="15.75" thickBot="1" x14ac:dyDescent="0.3">
      <c r="B44" s="10">
        <v>43070</v>
      </c>
      <c r="C44" s="11">
        <f>'Enrollment - High'!D57</f>
        <v>164310</v>
      </c>
      <c r="D44" s="12">
        <v>62810923.240000002</v>
      </c>
      <c r="E44" s="38">
        <f t="shared" si="0"/>
        <v>382.27084924837197</v>
      </c>
    </row>
    <row r="45" spans="2:5" x14ac:dyDescent="0.25">
      <c r="B45" s="2">
        <v>43101</v>
      </c>
      <c r="C45" s="3">
        <f>'Enrollment - High'!D58</f>
        <v>203817</v>
      </c>
      <c r="D45" s="4">
        <v>104415587.25</v>
      </c>
      <c r="E45" s="5">
        <f t="shared" si="0"/>
        <v>512.30067781392131</v>
      </c>
    </row>
    <row r="46" spans="2:5" x14ac:dyDescent="0.25">
      <c r="B46" s="6">
        <v>43132</v>
      </c>
      <c r="C46" s="7">
        <f>'Enrollment - High'!D59</f>
        <v>212604</v>
      </c>
      <c r="D46" s="8">
        <v>107689996.94</v>
      </c>
      <c r="E46" s="9">
        <f t="shared" si="0"/>
        <v>506.52855515418338</v>
      </c>
    </row>
    <row r="47" spans="2:5" x14ac:dyDescent="0.25">
      <c r="B47" s="6">
        <v>43160</v>
      </c>
      <c r="C47" s="7">
        <f>'Enrollment - High'!D60</f>
        <v>208113</v>
      </c>
      <c r="D47" s="8">
        <v>105508288.43000002</v>
      </c>
      <c r="E47" s="9">
        <f t="shared" si="0"/>
        <v>506.97596224166688</v>
      </c>
    </row>
    <row r="48" spans="2:5" x14ac:dyDescent="0.25">
      <c r="B48" s="6">
        <v>43191</v>
      </c>
      <c r="C48" s="7">
        <f>'Enrollment - High'!D61</f>
        <v>204467</v>
      </c>
      <c r="D48" s="8">
        <v>103652638.76000002</v>
      </c>
      <c r="E48" s="9">
        <f t="shared" si="0"/>
        <v>506.94067384956998</v>
      </c>
    </row>
    <row r="49" spans="2:5" x14ac:dyDescent="0.25">
      <c r="B49" s="6">
        <v>43221</v>
      </c>
      <c r="C49" s="7">
        <f>'Enrollment - High'!D62</f>
        <v>201392</v>
      </c>
      <c r="D49" s="8">
        <v>102058726.16000003</v>
      </c>
      <c r="E49" s="9">
        <f t="shared" si="0"/>
        <v>506.76653571144846</v>
      </c>
    </row>
    <row r="50" spans="2:5" x14ac:dyDescent="0.25">
      <c r="B50" s="6">
        <v>43252</v>
      </c>
      <c r="C50" s="7">
        <f>'Enrollment - High'!D63</f>
        <v>199100</v>
      </c>
      <c r="D50" s="8">
        <v>100820905.84000002</v>
      </c>
      <c r="E50" s="9">
        <f t="shared" si="0"/>
        <v>506.3832538422904</v>
      </c>
    </row>
    <row r="51" spans="2:5" x14ac:dyDescent="0.25">
      <c r="B51" s="6">
        <v>43282</v>
      </c>
      <c r="C51" s="7">
        <f>'Enrollment - High'!D64</f>
        <v>196754</v>
      </c>
      <c r="D51" s="8">
        <v>99623304.640000001</v>
      </c>
      <c r="E51" s="9">
        <f t="shared" si="0"/>
        <v>506.33432936560376</v>
      </c>
    </row>
    <row r="52" spans="2:5" x14ac:dyDescent="0.25">
      <c r="B52" s="6">
        <v>43313</v>
      </c>
      <c r="C52" s="7">
        <f>'Enrollment - High'!D65</f>
        <v>194617</v>
      </c>
      <c r="D52" s="8">
        <v>98465618.620000005</v>
      </c>
      <c r="E52" s="9">
        <f t="shared" si="0"/>
        <v>505.94561944742753</v>
      </c>
    </row>
    <row r="53" spans="2:5" x14ac:dyDescent="0.25">
      <c r="B53" s="6">
        <v>43344</v>
      </c>
      <c r="C53" s="7">
        <f>'Enrollment - High'!D66</f>
        <v>192297</v>
      </c>
      <c r="D53" s="8">
        <v>97260575.720000029</v>
      </c>
      <c r="E53" s="9">
        <f t="shared" si="0"/>
        <v>505.78311528520999</v>
      </c>
    </row>
    <row r="54" spans="2:5" x14ac:dyDescent="0.25">
      <c r="B54" s="6">
        <v>43374</v>
      </c>
      <c r="C54" s="7">
        <f>'Enrollment - High'!D67</f>
        <v>189674</v>
      </c>
      <c r="D54" s="8">
        <v>96025041.000000015</v>
      </c>
      <c r="E54" s="9">
        <f t="shared" si="0"/>
        <v>506.26359437772186</v>
      </c>
    </row>
    <row r="55" spans="2:5" x14ac:dyDescent="0.25">
      <c r="B55" s="6">
        <v>43405</v>
      </c>
      <c r="C55" s="7">
        <f>'Enrollment - High'!D68</f>
        <v>185924</v>
      </c>
      <c r="D55" s="8">
        <v>94329318.25000003</v>
      </c>
      <c r="E55" s="9">
        <f t="shared" si="0"/>
        <v>507.35417832017401</v>
      </c>
    </row>
    <row r="56" spans="2:5" ht="15.75" thickBot="1" x14ac:dyDescent="0.3">
      <c r="B56" s="10">
        <v>43435</v>
      </c>
      <c r="C56" s="11">
        <f>'Enrollment - High'!D69</f>
        <v>178335</v>
      </c>
      <c r="D56" s="12">
        <v>90788792.950000003</v>
      </c>
      <c r="E56" s="9">
        <f t="shared" si="0"/>
        <v>509.09127737123953</v>
      </c>
    </row>
    <row r="57" spans="2:5" x14ac:dyDescent="0.25">
      <c r="B57" s="2">
        <v>43466</v>
      </c>
      <c r="C57" s="3">
        <f>'Enrollment - High'!D70</f>
        <v>202879</v>
      </c>
      <c r="D57" s="4">
        <v>113871704.72999999</v>
      </c>
      <c r="E57" s="5">
        <f t="shared" si="0"/>
        <v>561.27891368746884</v>
      </c>
    </row>
    <row r="58" spans="2:5" x14ac:dyDescent="0.25">
      <c r="B58" s="6">
        <v>43497</v>
      </c>
      <c r="C58" s="7">
        <f>'Enrollment - High'!D71</f>
        <v>199603</v>
      </c>
      <c r="D58" s="8">
        <v>112221131.15000001</v>
      </c>
      <c r="E58" s="9">
        <f t="shared" si="0"/>
        <v>562.2216657565267</v>
      </c>
    </row>
    <row r="59" spans="2:5" x14ac:dyDescent="0.25">
      <c r="B59" s="6">
        <v>43525</v>
      </c>
      <c r="C59" s="7">
        <f>'Enrollment - High'!D72</f>
        <v>197384</v>
      </c>
      <c r="D59" s="8">
        <v>111043168.22</v>
      </c>
      <c r="E59" s="9">
        <f t="shared" si="0"/>
        <v>562.57431311555138</v>
      </c>
    </row>
    <row r="60" spans="2:5" x14ac:dyDescent="0.25">
      <c r="B60" s="6">
        <v>43556</v>
      </c>
      <c r="C60" s="7">
        <f>'Enrollment - High'!D73</f>
        <v>194816</v>
      </c>
      <c r="D60" s="8">
        <v>109697321.67999996</v>
      </c>
      <c r="E60" s="9">
        <f t="shared" si="0"/>
        <v>563.08168569316672</v>
      </c>
    </row>
    <row r="61" spans="2:5" x14ac:dyDescent="0.25">
      <c r="B61" s="6">
        <v>43586</v>
      </c>
      <c r="C61" s="7">
        <f>'Enrollment - High'!D74</f>
        <v>191840</v>
      </c>
      <c r="D61" s="8">
        <v>108062323.53000002</v>
      </c>
      <c r="E61" s="9">
        <f t="shared" si="0"/>
        <v>563.29401339658057</v>
      </c>
    </row>
    <row r="62" spans="2:5" x14ac:dyDescent="0.25">
      <c r="B62" s="6">
        <v>43617</v>
      </c>
      <c r="C62" s="7">
        <f>'Enrollment - High'!D75</f>
        <v>189269</v>
      </c>
      <c r="D62" s="8">
        <v>106599876.75999999</v>
      </c>
      <c r="E62" s="9">
        <f t="shared" si="0"/>
        <v>563.21889353248548</v>
      </c>
    </row>
    <row r="63" spans="2:5" x14ac:dyDescent="0.25">
      <c r="B63" s="6">
        <v>43647</v>
      </c>
      <c r="C63" s="7">
        <f>'Enrollment - High'!D76</f>
        <v>186831</v>
      </c>
      <c r="D63" s="8">
        <v>105227238.89</v>
      </c>
      <c r="E63" s="9">
        <f t="shared" si="0"/>
        <v>563.22151511258835</v>
      </c>
    </row>
    <row r="64" spans="2:5" x14ac:dyDescent="0.25">
      <c r="B64" s="6">
        <v>43678</v>
      </c>
      <c r="C64" s="7">
        <f>'Enrollment - High'!D77</f>
        <v>184342</v>
      </c>
      <c r="D64" s="8">
        <v>103694209.84999999</v>
      </c>
      <c r="E64" s="9">
        <f t="shared" si="0"/>
        <v>562.50995351032316</v>
      </c>
    </row>
    <row r="65" spans="2:5" x14ac:dyDescent="0.25">
      <c r="B65" s="6">
        <v>43709</v>
      </c>
      <c r="C65" s="7">
        <f>'Enrollment - High'!D78</f>
        <v>182127</v>
      </c>
      <c r="D65" s="8">
        <v>102453317.52999999</v>
      </c>
      <c r="E65" s="9">
        <f t="shared" si="0"/>
        <v>562.53777600245974</v>
      </c>
    </row>
    <row r="66" spans="2:5" x14ac:dyDescent="0.25">
      <c r="B66" s="6">
        <v>43739</v>
      </c>
      <c r="C66" s="7">
        <f>'Enrollment - High'!D79</f>
        <v>179853</v>
      </c>
      <c r="D66" s="8">
        <v>101194730.33</v>
      </c>
      <c r="E66" s="9">
        <f t="shared" si="0"/>
        <v>562.6524457751608</v>
      </c>
    </row>
    <row r="67" spans="2:5" x14ac:dyDescent="0.25">
      <c r="B67" s="6">
        <v>43770</v>
      </c>
      <c r="C67" s="7">
        <f>'Enrollment - High'!D80</f>
        <v>176825</v>
      </c>
      <c r="D67" s="8">
        <v>99567780.279999986</v>
      </c>
      <c r="E67" s="9">
        <f t="shared" si="0"/>
        <v>563.08655608652612</v>
      </c>
    </row>
    <row r="68" spans="2:5" ht="15.75" thickBot="1" x14ac:dyDescent="0.3">
      <c r="B68" s="10">
        <v>43800</v>
      </c>
      <c r="C68" s="11">
        <f>'Enrollment - High'!D81</f>
        <v>170177</v>
      </c>
      <c r="D68" s="12">
        <v>96168721.920000002</v>
      </c>
      <c r="E68" s="38">
        <f t="shared" si="0"/>
        <v>565.10998501560141</v>
      </c>
    </row>
    <row r="69" spans="2:5" x14ac:dyDescent="0.25">
      <c r="B69" s="2">
        <v>43831</v>
      </c>
      <c r="C69" s="3">
        <f>'Enrollment - High'!D82</f>
        <v>193581</v>
      </c>
      <c r="D69" s="4">
        <v>102223498.18856372</v>
      </c>
      <c r="E69" s="5">
        <f t="shared" si="0"/>
        <v>528.06576156008964</v>
      </c>
    </row>
    <row r="70" spans="2:5" x14ac:dyDescent="0.25">
      <c r="B70" s="6">
        <v>43862</v>
      </c>
      <c r="C70" s="7">
        <f>'Enrollment - High'!D83</f>
        <v>194700</v>
      </c>
      <c r="D70" s="8">
        <v>102533925.74037959</v>
      </c>
      <c r="E70" s="9">
        <f t="shared" si="0"/>
        <v>526.62519640667483</v>
      </c>
    </row>
    <row r="71" spans="2:5" x14ac:dyDescent="0.25">
      <c r="B71" s="6">
        <v>43891</v>
      </c>
      <c r="C71" s="7">
        <f>'Enrollment - High'!D84</f>
        <v>193067</v>
      </c>
      <c r="D71" s="8">
        <v>101572946.08847332</v>
      </c>
      <c r="E71" s="9">
        <f t="shared" si="0"/>
        <v>526.10205829309677</v>
      </c>
    </row>
    <row r="72" spans="2:5" x14ac:dyDescent="0.25">
      <c r="B72" s="6">
        <v>43922</v>
      </c>
      <c r="C72" s="7">
        <f>'Enrollment - High'!D85</f>
        <v>194781</v>
      </c>
      <c r="D72" s="8">
        <v>102199729.83269465</v>
      </c>
      <c r="E72" s="9">
        <f t="shared" si="0"/>
        <v>524.69044636127057</v>
      </c>
    </row>
    <row r="73" spans="2:5" x14ac:dyDescent="0.25">
      <c r="B73" s="6">
        <v>43952</v>
      </c>
      <c r="C73" s="7">
        <f>'Enrollment - High'!D86</f>
        <v>194899</v>
      </c>
      <c r="D73" s="8">
        <v>102067302.08376758</v>
      </c>
      <c r="E73" s="9">
        <f t="shared" si="0"/>
        <v>523.69330824564304</v>
      </c>
    </row>
    <row r="74" spans="2:5" x14ac:dyDescent="0.25">
      <c r="B74" s="6">
        <v>43983</v>
      </c>
      <c r="C74" s="7">
        <f>'Enrollment - High'!D87</f>
        <v>194211</v>
      </c>
      <c r="D74" s="8">
        <v>101557972.74662608</v>
      </c>
      <c r="E74" s="9">
        <f t="shared" si="0"/>
        <v>522.92595551552733</v>
      </c>
    </row>
    <row r="75" spans="2:5" x14ac:dyDescent="0.25">
      <c r="B75" s="6">
        <v>44013</v>
      </c>
      <c r="C75" s="7">
        <f>'Enrollment - High'!D88</f>
        <v>192509</v>
      </c>
      <c r="D75" s="8">
        <v>100494710.52224278</v>
      </c>
      <c r="E75" s="9">
        <f t="shared" ref="E75:E78" si="1">D75/C75</f>
        <v>522.02603785923145</v>
      </c>
    </row>
    <row r="76" spans="2:5" x14ac:dyDescent="0.25">
      <c r="B76" s="6">
        <v>44044</v>
      </c>
      <c r="C76" s="7">
        <f>'Enrollment - High'!D89</f>
        <v>191021</v>
      </c>
      <c r="D76" s="8">
        <v>99609990.804633483</v>
      </c>
      <c r="E76" s="9">
        <f t="shared" si="1"/>
        <v>521.46094306193288</v>
      </c>
    </row>
    <row r="77" spans="2:5" x14ac:dyDescent="0.25">
      <c r="B77" s="6">
        <v>44075</v>
      </c>
      <c r="C77" s="7">
        <f>'Enrollment - High'!D90</f>
        <v>189807</v>
      </c>
      <c r="D77" s="8">
        <v>98884121.416290253</v>
      </c>
      <c r="E77" s="9">
        <f t="shared" si="1"/>
        <v>520.97194211114584</v>
      </c>
    </row>
    <row r="78" spans="2:5" x14ac:dyDescent="0.25">
      <c r="B78" s="6">
        <v>44105</v>
      </c>
      <c r="C78" s="7">
        <f>'Enrollment - High'!D91</f>
        <v>188209</v>
      </c>
      <c r="D78" s="8">
        <v>98030399.882232636</v>
      </c>
      <c r="E78" s="9">
        <f t="shared" si="1"/>
        <v>520.85925690180932</v>
      </c>
    </row>
    <row r="79" spans="2:5" x14ac:dyDescent="0.25">
      <c r="B79" s="6">
        <v>44136</v>
      </c>
      <c r="C79" s="7">
        <f>'Enrollment - High'!D92</f>
        <v>185713</v>
      </c>
      <c r="D79" s="8">
        <v>96680801.703605801</v>
      </c>
      <c r="E79" s="9">
        <f t="shared" ref="E79:E104" si="2">D79/C79</f>
        <v>520.59253635235984</v>
      </c>
    </row>
    <row r="80" spans="2:5" ht="15.75" thickBot="1" x14ac:dyDescent="0.3">
      <c r="B80" s="10">
        <v>44166</v>
      </c>
      <c r="C80" s="11">
        <f>'Enrollment - High'!D93</f>
        <v>181209</v>
      </c>
      <c r="D80" s="12">
        <v>94377397.1738974</v>
      </c>
      <c r="E80" s="9">
        <f t="shared" si="2"/>
        <v>520.8206941923271</v>
      </c>
    </row>
    <row r="81" spans="2:5" x14ac:dyDescent="0.25">
      <c r="B81" s="2">
        <v>44197</v>
      </c>
      <c r="C81" s="3">
        <f>'Enrollment - High'!D94</f>
        <v>211907</v>
      </c>
      <c r="D81" s="4">
        <v>108813663.78004502</v>
      </c>
      <c r="E81" s="5">
        <f t="shared" si="2"/>
        <v>513.49725955275198</v>
      </c>
    </row>
    <row r="82" spans="2:5" x14ac:dyDescent="0.25">
      <c r="B82" s="6">
        <v>44228</v>
      </c>
      <c r="C82" s="7">
        <f>'Enrollment - High'!D95</f>
        <v>221616.55040660774</v>
      </c>
      <c r="D82" s="8">
        <v>113489045.91465019</v>
      </c>
      <c r="E82" s="13">
        <f t="shared" si="2"/>
        <v>512.09643732125517</v>
      </c>
    </row>
    <row r="83" spans="2:5" x14ac:dyDescent="0.25">
      <c r="B83" s="6">
        <v>44256</v>
      </c>
      <c r="C83" s="7">
        <f>'Enrollment - High'!D96</f>
        <v>228051.21339728753</v>
      </c>
      <c r="D83" s="8">
        <v>116668202.987865</v>
      </c>
      <c r="E83" s="13">
        <f t="shared" si="2"/>
        <v>511.58773176364372</v>
      </c>
    </row>
    <row r="84" spans="2:5" x14ac:dyDescent="0.25">
      <c r="B84" s="6">
        <v>44287</v>
      </c>
      <c r="C84" s="7">
        <f>'Enrollment - High'!D97</f>
        <v>229862.3994256008</v>
      </c>
      <c r="D84" s="8">
        <v>117279258.82952666</v>
      </c>
      <c r="E84" s="13">
        <f t="shared" si="2"/>
        <v>510.21506397998883</v>
      </c>
    </row>
    <row r="85" spans="2:5" x14ac:dyDescent="0.25">
      <c r="B85" s="6">
        <v>44317</v>
      </c>
      <c r="C85" s="7">
        <f>'Enrollment - High'!D98</f>
        <v>230939.08318366762</v>
      </c>
      <c r="D85" s="8">
        <v>117604673.95132856</v>
      </c>
      <c r="E85" s="13">
        <f t="shared" si="2"/>
        <v>509.24543533325044</v>
      </c>
    </row>
    <row r="86" spans="2:5" x14ac:dyDescent="0.25">
      <c r="B86" s="6">
        <v>44348</v>
      </c>
      <c r="C86" s="7">
        <f>'Enrollment - High'!D99</f>
        <v>231161.61671891779</v>
      </c>
      <c r="D86" s="8">
        <v>117545509.3441913</v>
      </c>
      <c r="E86" s="13">
        <f t="shared" si="2"/>
        <v>508.49925265543283</v>
      </c>
    </row>
    <row r="87" spans="2:5" x14ac:dyDescent="0.25">
      <c r="B87" s="6">
        <v>44378</v>
      </c>
      <c r="C87" s="7">
        <f>'Enrollment - High'!D100</f>
        <v>230605.10644684435</v>
      </c>
      <c r="D87" s="8">
        <v>117060723.98420992</v>
      </c>
      <c r="E87" s="13">
        <f t="shared" si="2"/>
        <v>507.62416230879523</v>
      </c>
    </row>
    <row r="88" spans="2:5" x14ac:dyDescent="0.25">
      <c r="B88" s="6">
        <v>44409</v>
      </c>
      <c r="C88" s="7">
        <f>'Enrollment - High'!D101</f>
        <v>230229.6743804951</v>
      </c>
      <c r="D88" s="8">
        <v>116743633.30267963</v>
      </c>
      <c r="E88" s="13">
        <f t="shared" si="2"/>
        <v>507.07465758623368</v>
      </c>
    </row>
    <row r="89" spans="2:5" x14ac:dyDescent="0.25">
      <c r="B89" s="6">
        <v>44440</v>
      </c>
      <c r="C89" s="7">
        <f>'Enrollment - High'!D102</f>
        <v>230246.75179095892</v>
      </c>
      <c r="D89" s="8">
        <v>116642808.14912643</v>
      </c>
      <c r="E89" s="13">
        <f t="shared" si="2"/>
        <v>506.59914740089994</v>
      </c>
    </row>
    <row r="90" spans="2:5" x14ac:dyDescent="0.25">
      <c r="B90" s="6">
        <v>44470</v>
      </c>
      <c r="C90" s="7">
        <f>'Enrollment - High'!D103</f>
        <v>229814.4509885587</v>
      </c>
      <c r="D90" s="8">
        <v>116398622.69053616</v>
      </c>
      <c r="E90" s="13">
        <f t="shared" si="2"/>
        <v>506.48957099887099</v>
      </c>
    </row>
    <row r="91" spans="2:5" x14ac:dyDescent="0.25">
      <c r="B91" s="6">
        <v>44501</v>
      </c>
      <c r="C91" s="7">
        <f>'Enrollment - High'!D104</f>
        <v>228507.97152688017</v>
      </c>
      <c r="D91" s="8">
        <v>115677638.14970644</v>
      </c>
      <c r="E91" s="13">
        <f t="shared" si="2"/>
        <v>506.23020884896738</v>
      </c>
    </row>
    <row r="92" spans="2:5" ht="15.75" thickBot="1" x14ac:dyDescent="0.3">
      <c r="B92" s="10">
        <v>44531</v>
      </c>
      <c r="C92" s="11">
        <f>'Enrollment - High'!D105</f>
        <v>224794.28836514568</v>
      </c>
      <c r="D92" s="12">
        <v>113847533.15535368</v>
      </c>
      <c r="E92" s="14">
        <f t="shared" si="2"/>
        <v>506.45207217375957</v>
      </c>
    </row>
    <row r="93" spans="2:5" x14ac:dyDescent="0.25">
      <c r="B93" s="2">
        <v>44562</v>
      </c>
      <c r="C93" s="3">
        <f>'Enrollment - High'!D106</f>
        <v>242385.98830390495</v>
      </c>
      <c r="D93" s="4">
        <v>127807073.37323438</v>
      </c>
      <c r="E93" s="15">
        <f t="shared" si="2"/>
        <v>527.28738268892482</v>
      </c>
    </row>
    <row r="94" spans="2:5" x14ac:dyDescent="0.25">
      <c r="B94" s="6">
        <v>44593</v>
      </c>
      <c r="C94" s="7">
        <f>'Enrollment - High'!D107</f>
        <v>245133.50975258858</v>
      </c>
      <c r="D94" s="8">
        <v>128903196.49614236</v>
      </c>
      <c r="E94" s="13">
        <f t="shared" si="2"/>
        <v>525.8489409556588</v>
      </c>
    </row>
    <row r="95" spans="2:5" x14ac:dyDescent="0.25">
      <c r="B95" s="6">
        <v>44621</v>
      </c>
      <c r="C95" s="7">
        <f>'Enrollment - High'!D108</f>
        <v>248325.74080544518</v>
      </c>
      <c r="D95" s="8">
        <v>130452110.64278418</v>
      </c>
      <c r="E95" s="13">
        <f t="shared" si="2"/>
        <v>525.32657395750607</v>
      </c>
    </row>
    <row r="96" spans="2:5" x14ac:dyDescent="0.25">
      <c r="B96" s="6">
        <v>44652</v>
      </c>
      <c r="C96" s="7">
        <f>'Enrollment - High'!D109</f>
        <v>249092.15898133989</v>
      </c>
      <c r="D96" s="8">
        <v>130503627.31025864</v>
      </c>
      <c r="E96" s="13">
        <f t="shared" si="2"/>
        <v>523.91704276823498</v>
      </c>
    </row>
    <row r="97" spans="2:5" x14ac:dyDescent="0.25">
      <c r="B97" s="6">
        <v>44682</v>
      </c>
      <c r="C97" s="7">
        <f>'Enrollment - High'!D110</f>
        <v>250324.40406081188</v>
      </c>
      <c r="D97" s="8">
        <v>130899981.43059707</v>
      </c>
      <c r="E97" s="13">
        <f t="shared" si="2"/>
        <v>522.9213744529568</v>
      </c>
    </row>
    <row r="98" spans="2:5" x14ac:dyDescent="0.25">
      <c r="B98" s="6">
        <v>44713</v>
      </c>
      <c r="C98" s="7">
        <f>'Enrollment - High'!D111</f>
        <v>254517.44269318681</v>
      </c>
      <c r="D98" s="8">
        <v>132897594.18359679</v>
      </c>
      <c r="E98" s="13">
        <f t="shared" si="2"/>
        <v>522.15515281520754</v>
      </c>
    </row>
    <row r="99" spans="2:5" x14ac:dyDescent="0.25">
      <c r="B99" s="6">
        <v>44743</v>
      </c>
      <c r="C99" s="7">
        <f>'Enrollment - High'!D112</f>
        <v>257482.85693722844</v>
      </c>
      <c r="D99" s="8">
        <v>134214628.69207059</v>
      </c>
      <c r="E99" s="13">
        <f t="shared" si="2"/>
        <v>521.25656165447424</v>
      </c>
    </row>
    <row r="100" spans="2:5" x14ac:dyDescent="0.25">
      <c r="B100" s="6">
        <v>44774</v>
      </c>
      <c r="C100" s="7">
        <f>'Enrollment - High'!D113</f>
        <v>260476.4170231602</v>
      </c>
      <c r="D100" s="8">
        <v>135628064.62802255</v>
      </c>
      <c r="E100" s="13">
        <f t="shared" si="2"/>
        <v>520.69229981754245</v>
      </c>
    </row>
    <row r="101" spans="2:5" x14ac:dyDescent="0.25">
      <c r="B101" s="6">
        <v>44805</v>
      </c>
      <c r="C101" s="7">
        <f>'Enrollment - High'!D114</f>
        <v>263625.09436934302</v>
      </c>
      <c r="D101" s="8">
        <v>137138833.77506492</v>
      </c>
      <c r="E101" s="13">
        <f t="shared" si="2"/>
        <v>520.20401966336021</v>
      </c>
    </row>
    <row r="102" spans="2:5" x14ac:dyDescent="0.25">
      <c r="B102" s="6">
        <v>44835</v>
      </c>
      <c r="C102" s="7">
        <f>'Enrollment - High'!D115</f>
        <v>266793.64515235816</v>
      </c>
      <c r="D102" s="8">
        <v>138757107.24559954</v>
      </c>
      <c r="E102" s="13">
        <f t="shared" si="2"/>
        <v>520.09150055414307</v>
      </c>
    </row>
    <row r="103" spans="2:5" x14ac:dyDescent="0.25">
      <c r="B103" s="6">
        <v>44866</v>
      </c>
      <c r="C103" s="7">
        <f>'Enrollment - High'!D116</f>
        <v>269584.30543077621</v>
      </c>
      <c r="D103" s="8">
        <v>140136708.25064021</v>
      </c>
      <c r="E103" s="13">
        <f t="shared" si="2"/>
        <v>519.82517315580333</v>
      </c>
    </row>
    <row r="104" spans="2:5" ht="15.75" thickBot="1" x14ac:dyDescent="0.3">
      <c r="B104" s="10">
        <v>44896</v>
      </c>
      <c r="C104" s="11">
        <f>'Enrollment - High'!D117</f>
        <v>269623.2318125139</v>
      </c>
      <c r="D104" s="12">
        <v>140218369.14123663</v>
      </c>
      <c r="E104" s="14">
        <f t="shared" si="2"/>
        <v>520.0529946868204</v>
      </c>
    </row>
    <row r="105" spans="2:5" x14ac:dyDescent="0.25">
      <c r="B105" s="2">
        <v>44927</v>
      </c>
      <c r="C105" s="3">
        <f>'Enrollment - High'!D118</f>
        <v>246451.82095457028</v>
      </c>
      <c r="D105" s="4">
        <v>133440807.03766505</v>
      </c>
      <c r="E105" s="15">
        <f t="shared" ref="E105:E128" si="3">D105/C105</f>
        <v>541.44784372383629</v>
      </c>
    </row>
    <row r="106" spans="2:5" x14ac:dyDescent="0.25">
      <c r="B106" s="6">
        <v>44958</v>
      </c>
      <c r="C106" s="7">
        <f>'Enrollment - High'!D119</f>
        <v>251521.5809013992</v>
      </c>
      <c r="D106" s="8">
        <v>135814302.26574758</v>
      </c>
      <c r="E106" s="13">
        <f t="shared" si="3"/>
        <v>539.97077220578194</v>
      </c>
    </row>
    <row r="107" spans="2:5" x14ac:dyDescent="0.25">
      <c r="B107" s="6">
        <v>44986</v>
      </c>
      <c r="C107" s="7">
        <f>'Enrollment - High'!D120</f>
        <v>256592.08101560542</v>
      </c>
      <c r="D107" s="8">
        <v>138414589.33627826</v>
      </c>
      <c r="E107" s="13">
        <f t="shared" si="3"/>
        <v>539.43437688499887</v>
      </c>
    </row>
    <row r="108" spans="2:5" x14ac:dyDescent="0.25">
      <c r="B108" s="6">
        <v>45017</v>
      </c>
      <c r="C108" s="7">
        <f>'Enrollment - High'!D121</f>
        <v>259768.57107285652</v>
      </c>
      <c r="D108" s="8">
        <v>139752112.24874526</v>
      </c>
      <c r="E108" s="13">
        <f t="shared" si="3"/>
        <v>537.9869923122817</v>
      </c>
    </row>
    <row r="109" spans="2:5" x14ac:dyDescent="0.25">
      <c r="B109" s="6">
        <v>45047</v>
      </c>
      <c r="C109" s="7">
        <f>'Enrollment - High'!D122</f>
        <v>263408.62759160681</v>
      </c>
      <c r="D109" s="8">
        <v>141441104.4068225</v>
      </c>
      <c r="E109" s="13">
        <f t="shared" si="3"/>
        <v>536.96458502534392</v>
      </c>
    </row>
    <row r="110" spans="2:5" x14ac:dyDescent="0.25">
      <c r="B110" s="6">
        <v>45078</v>
      </c>
      <c r="C110" s="7">
        <f>'Enrollment - High'!D123</f>
        <v>268350.60206949024</v>
      </c>
      <c r="D110" s="8">
        <v>143883631.76328343</v>
      </c>
      <c r="E110" s="13">
        <f t="shared" si="3"/>
        <v>536.1777862753753</v>
      </c>
    </row>
    <row r="111" spans="2:5" x14ac:dyDescent="0.25">
      <c r="B111" s="6">
        <v>45108</v>
      </c>
      <c r="C111" s="7">
        <f>'Enrollment - High'!D124</f>
        <v>272790.7238132105</v>
      </c>
      <c r="D111" s="8">
        <v>146012616.10931927</v>
      </c>
      <c r="E111" s="13">
        <f t="shared" si="3"/>
        <v>535.25506317912516</v>
      </c>
    </row>
    <row r="112" spans="2:5" x14ac:dyDescent="0.25">
      <c r="B112" s="6">
        <v>45139</v>
      </c>
      <c r="C112" s="7">
        <f>'Enrollment - High'!D125</f>
        <v>277005.15993914648</v>
      </c>
      <c r="D112" s="8">
        <v>148107913.36794677</v>
      </c>
      <c r="E112" s="13">
        <f t="shared" si="3"/>
        <v>534.67564792108442</v>
      </c>
    </row>
    <row r="113" spans="2:5" x14ac:dyDescent="0.25">
      <c r="B113" s="6">
        <v>45170</v>
      </c>
      <c r="C113" s="7">
        <f>'Enrollment - High'!D126</f>
        <v>280838.65814895154</v>
      </c>
      <c r="D113" s="8">
        <v>150016780.951673</v>
      </c>
      <c r="E113" s="13">
        <f t="shared" si="3"/>
        <v>534.17425485670469</v>
      </c>
    </row>
    <row r="114" spans="2:5" x14ac:dyDescent="0.25">
      <c r="B114" s="6">
        <v>45200</v>
      </c>
      <c r="C114" s="7">
        <f>'Enrollment - High'!D127</f>
        <v>285029.17102469999</v>
      </c>
      <c r="D114" s="8">
        <v>152222312.5336467</v>
      </c>
      <c r="E114" s="13">
        <f t="shared" si="3"/>
        <v>534.05871401301397</v>
      </c>
    </row>
    <row r="115" spans="2:5" x14ac:dyDescent="0.25">
      <c r="B115" s="6">
        <v>45231</v>
      </c>
      <c r="C115" s="7">
        <f>'Enrollment - High'!D128</f>
        <v>288702.19138838683</v>
      </c>
      <c r="D115" s="8">
        <v>154104966.87675324</v>
      </c>
      <c r="E115" s="13">
        <f t="shared" si="3"/>
        <v>533.78523431239944</v>
      </c>
    </row>
    <row r="116" spans="2:5" ht="15.75" thickBot="1" x14ac:dyDescent="0.3">
      <c r="B116" s="10">
        <v>45261</v>
      </c>
      <c r="C116" s="11">
        <f>'Enrollment - High'!D129</f>
        <v>290663.76708082203</v>
      </c>
      <c r="D116" s="12">
        <v>155220024.82539529</v>
      </c>
      <c r="E116" s="14">
        <f t="shared" si="3"/>
        <v>534.01917405905897</v>
      </c>
    </row>
    <row r="117" spans="2:5" x14ac:dyDescent="0.25">
      <c r="B117" s="2">
        <v>45292</v>
      </c>
      <c r="C117" s="3">
        <f>'Enrollment - High'!D130</f>
        <v>250629.65795078129</v>
      </c>
      <c r="D117" s="4">
        <v>139347229.68334675</v>
      </c>
      <c r="E117" s="15">
        <f t="shared" si="3"/>
        <v>555.98858819298948</v>
      </c>
    </row>
    <row r="118" spans="2:5" x14ac:dyDescent="0.25">
      <c r="B118" s="6">
        <v>45323</v>
      </c>
      <c r="C118" s="7">
        <f>'Enrollment - High'!D131</f>
        <v>256536.58260640517</v>
      </c>
      <c r="D118" s="8">
        <v>142242313.4159424</v>
      </c>
      <c r="E118" s="13">
        <f t="shared" si="3"/>
        <v>554.47184947567359</v>
      </c>
    </row>
    <row r="119" spans="2:5" x14ac:dyDescent="0.25">
      <c r="B119" s="6">
        <v>45352</v>
      </c>
      <c r="C119" s="7">
        <f>'Enrollment - High'!D132</f>
        <v>262254.61993257375</v>
      </c>
      <c r="D119" s="8">
        <v>145268354.2037023</v>
      </c>
      <c r="E119" s="13">
        <f t="shared" si="3"/>
        <v>553.92104909744251</v>
      </c>
    </row>
    <row r="120" spans="2:5" x14ac:dyDescent="0.25">
      <c r="B120" s="6">
        <v>45383</v>
      </c>
      <c r="C120" s="7">
        <f>'Enrollment - High'!D133</f>
        <v>267088.98270028981</v>
      </c>
      <c r="D120" s="8">
        <v>147549247.29189396</v>
      </c>
      <c r="E120" s="13">
        <f t="shared" si="3"/>
        <v>552.43479457729745</v>
      </c>
    </row>
    <row r="121" spans="2:5" x14ac:dyDescent="0.25">
      <c r="B121" s="6">
        <v>45413</v>
      </c>
      <c r="C121" s="7">
        <f>'Enrollment - High'!D134</f>
        <v>271913.67138096725</v>
      </c>
      <c r="D121" s="8">
        <v>149929100.72449642</v>
      </c>
      <c r="E121" s="13">
        <f t="shared" si="3"/>
        <v>551.38493023558499</v>
      </c>
    </row>
    <row r="122" spans="2:5" x14ac:dyDescent="0.25">
      <c r="B122" s="6">
        <v>45444</v>
      </c>
      <c r="C122" s="7">
        <f>'Enrollment - High'!D135</f>
        <v>277098.69953186053</v>
      </c>
      <c r="D122" s="8">
        <v>152564171.18230417</v>
      </c>
      <c r="E122" s="13">
        <f t="shared" si="3"/>
        <v>550.57700176886794</v>
      </c>
    </row>
    <row r="123" spans="2:5" x14ac:dyDescent="0.25">
      <c r="B123" s="6">
        <v>45474</v>
      </c>
      <c r="C123" s="7">
        <f>'Enrollment - High'!D136</f>
        <v>281877.0423896283</v>
      </c>
      <c r="D123" s="8">
        <v>154927937.49427047</v>
      </c>
      <c r="E123" s="13">
        <f t="shared" si="3"/>
        <v>549.62949866672454</v>
      </c>
    </row>
    <row r="124" spans="2:5" x14ac:dyDescent="0.25">
      <c r="B124" s="6">
        <v>45505</v>
      </c>
      <c r="C124" s="7">
        <f>'Enrollment - High'!D137</f>
        <v>286455.15812163788</v>
      </c>
      <c r="D124" s="8">
        <v>157273771.11105955</v>
      </c>
      <c r="E124" s="13">
        <f t="shared" si="3"/>
        <v>549.03452303789948</v>
      </c>
    </row>
    <row r="125" spans="2:5" x14ac:dyDescent="0.25">
      <c r="B125" s="6">
        <v>45536</v>
      </c>
      <c r="C125" s="7">
        <f>'Enrollment - High'!D138</f>
        <v>290669.84929025534</v>
      </c>
      <c r="D125" s="8">
        <v>159438128.33276489</v>
      </c>
      <c r="E125" s="13">
        <f t="shared" si="3"/>
        <v>548.51966491218059</v>
      </c>
    </row>
    <row r="126" spans="2:5" x14ac:dyDescent="0.25">
      <c r="B126" s="6">
        <v>45566</v>
      </c>
      <c r="C126" s="7">
        <f>'Enrollment - High'!D139</f>
        <v>295259.77211867971</v>
      </c>
      <c r="D126" s="8">
        <v>161920760.54456586</v>
      </c>
      <c r="E126" s="13">
        <f t="shared" si="3"/>
        <v>548.4010211844294</v>
      </c>
    </row>
    <row r="127" spans="2:5" x14ac:dyDescent="0.25">
      <c r="B127" s="6">
        <v>45597</v>
      </c>
      <c r="C127" s="7">
        <f>'Enrollment - High'!D140</f>
        <v>299340.89176255983</v>
      </c>
      <c r="D127" s="8">
        <v>164074788.59427544</v>
      </c>
      <c r="E127" s="13">
        <f t="shared" si="3"/>
        <v>548.12019710431412</v>
      </c>
    </row>
    <row r="128" spans="2:5" ht="15.75" thickBot="1" x14ac:dyDescent="0.3">
      <c r="B128" s="10">
        <v>45627</v>
      </c>
      <c r="C128" s="11">
        <f>'Enrollment - High'!D141</f>
        <v>302503.71036330448</v>
      </c>
      <c r="D128" s="12">
        <v>165881061.476751</v>
      </c>
      <c r="E128" s="14">
        <f t="shared" si="3"/>
        <v>548.36041937313496</v>
      </c>
    </row>
    <row r="129" spans="2:5" ht="15.75" thickBot="1" x14ac:dyDescent="0.3">
      <c r="D129" s="16"/>
    </row>
    <row r="130" spans="2:5" x14ac:dyDescent="0.25">
      <c r="B130" s="17">
        <v>2015</v>
      </c>
      <c r="C130" s="3">
        <f>SUM(C9:C20)</f>
        <v>1743414</v>
      </c>
      <c r="D130" s="4">
        <f>SUM(D9:D20)</f>
        <v>668788144.80227661</v>
      </c>
      <c r="E130" s="15">
        <f t="shared" ref="E130:E139" si="4">D130/C130</f>
        <v>383.60833674748318</v>
      </c>
    </row>
    <row r="131" spans="2:5" x14ac:dyDescent="0.25">
      <c r="B131" s="18">
        <v>2016</v>
      </c>
      <c r="C131" s="7">
        <f>SUM(C21:C32)</f>
        <v>1944426</v>
      </c>
      <c r="D131" s="8">
        <f>SUM(D21:D32)</f>
        <v>733989739.86999989</v>
      </c>
      <c r="E131" s="13">
        <f t="shared" si="4"/>
        <v>377.48401835297403</v>
      </c>
    </row>
    <row r="132" spans="2:5" x14ac:dyDescent="0.25">
      <c r="B132" s="18">
        <v>2017</v>
      </c>
      <c r="C132" s="7">
        <f>SUM(C33:C44)</f>
        <v>2143018</v>
      </c>
      <c r="D132" s="8">
        <f>SUM(D33:D44)</f>
        <v>825601072.15999985</v>
      </c>
      <c r="E132" s="13">
        <f t="shared" si="4"/>
        <v>385.25158078933532</v>
      </c>
    </row>
    <row r="133" spans="2:5" x14ac:dyDescent="0.25">
      <c r="B133" s="18">
        <v>2018</v>
      </c>
      <c r="C133" s="7">
        <f>SUM(C45:C56)</f>
        <v>2367094</v>
      </c>
      <c r="D133" s="8">
        <f>SUM(D45:D56)</f>
        <v>1200638794.5600002</v>
      </c>
      <c r="E133" s="13">
        <f t="shared" si="4"/>
        <v>507.22058125279358</v>
      </c>
    </row>
    <row r="134" spans="2:5" x14ac:dyDescent="0.25">
      <c r="B134" s="18">
        <v>2019</v>
      </c>
      <c r="C134" s="7">
        <f>SUM(C57:C68)</f>
        <v>2255946</v>
      </c>
      <c r="D134" s="8">
        <f>SUM(D57:D68)</f>
        <v>1269801524.8699999</v>
      </c>
      <c r="E134" s="13">
        <f t="shared" si="4"/>
        <v>562.86875876904855</v>
      </c>
    </row>
    <row r="135" spans="2:5" x14ac:dyDescent="0.25">
      <c r="B135" s="18">
        <v>2020</v>
      </c>
      <c r="C135" s="7">
        <f>SUM(C69:C80)</f>
        <v>2293707</v>
      </c>
      <c r="D135" s="8">
        <f>SUM(D69:D80)</f>
        <v>1200232796.1834075</v>
      </c>
      <c r="E135" s="13">
        <f t="shared" si="4"/>
        <v>523.27206403581954</v>
      </c>
    </row>
    <row r="136" spans="2:5" x14ac:dyDescent="0.25">
      <c r="B136" s="18">
        <v>2021</v>
      </c>
      <c r="C136" s="7">
        <f>SUM(C81:C92)</f>
        <v>2727736.1066309647</v>
      </c>
      <c r="D136" s="8">
        <f>SUM(D81:D92)</f>
        <v>1387771314.239219</v>
      </c>
      <c r="E136" s="13">
        <f t="shared" si="4"/>
        <v>508.76304011433848</v>
      </c>
    </row>
    <row r="137" spans="2:5" x14ac:dyDescent="0.25">
      <c r="B137" s="18">
        <v>2022</v>
      </c>
      <c r="C137" s="7">
        <f>SUM(C93:C104)</f>
        <v>3077364.7953226571</v>
      </c>
      <c r="D137" s="8">
        <f t="shared" ref="D137" si="5">SUM(D93:D104)</f>
        <v>1607557295.1692476</v>
      </c>
      <c r="E137" s="13">
        <f t="shared" si="4"/>
        <v>522.38112868926146</v>
      </c>
    </row>
    <row r="138" spans="2:5" x14ac:dyDescent="0.25">
      <c r="B138" s="18">
        <v>2023</v>
      </c>
      <c r="C138" s="7">
        <f>SUM(C105:C116)</f>
        <v>3241122.9550007461</v>
      </c>
      <c r="D138" s="8">
        <f>SUM(D105:D116)</f>
        <v>1738431161.7232764</v>
      </c>
      <c r="E138" s="13">
        <f t="shared" si="4"/>
        <v>536.36692771591447</v>
      </c>
    </row>
    <row r="139" spans="2:5" ht="15.75" thickBot="1" x14ac:dyDescent="0.3">
      <c r="B139" s="19">
        <v>2024</v>
      </c>
      <c r="C139" s="11">
        <f>SUM(C117:C128)</f>
        <v>3341628.638148943</v>
      </c>
      <c r="D139" s="12">
        <f>SUM(D117:D128)</f>
        <v>1840416864.0553734</v>
      </c>
      <c r="E139" s="14">
        <f t="shared" si="4"/>
        <v>550.75445638832309</v>
      </c>
    </row>
    <row r="141" spans="2:5" x14ac:dyDescent="0.25">
      <c r="B141" t="s">
        <v>34</v>
      </c>
    </row>
    <row r="142" spans="2:5" x14ac:dyDescent="0.25">
      <c r="B142" t="str">
        <f>'Premium Summary - Base'!B142</f>
        <v>PMPMs highlighted in green are actuals, from data provided by WAHBE on 01/22/2021</v>
      </c>
    </row>
  </sheetData>
  <mergeCells count="1">
    <mergeCell ref="B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 - Base</vt:lpstr>
      <vt:lpstr>Enrollment - Low</vt:lpstr>
      <vt:lpstr>Enrollment - High</vt:lpstr>
      <vt:lpstr>Premium Summary - Base</vt:lpstr>
      <vt:lpstr>Premium Summary - Low</vt:lpstr>
      <vt:lpstr>Premium Summary - High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Brittney Phillips</dc:creator>
  <cp:lastModifiedBy>Brittney Phillips</cp:lastModifiedBy>
  <cp:lastPrinted>2015-08-28T19:32:37Z</cp:lastPrinted>
  <dcterms:created xsi:type="dcterms:W3CDTF">2015-08-28T18:11:10Z</dcterms:created>
  <dcterms:modified xsi:type="dcterms:W3CDTF">2021-02-02T20:16:09Z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{6ED221CB-8493-4AFA-AA80-9A3859632E34}</vt:lpwstr>
  </property>
</Properties>
</file>